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70" yWindow="32760" windowWidth="19020" windowHeight="7545" activeTab="2"/>
  </bookViews>
  <sheets>
    <sheet name="Титул" sheetId="1" r:id="rId1"/>
    <sheet name="1 курс" sheetId="2" r:id="rId2"/>
    <sheet name="2 курс" sheetId="3" r:id="rId3"/>
    <sheet name="3 курс" sheetId="4" r:id="rId4"/>
    <sheet name="1-КГА" sheetId="5" r:id="rId5"/>
    <sheet name="2-КГА" sheetId="6" r:id="rId6"/>
    <sheet name="3-КГА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<sst xmlns="http://schemas.openxmlformats.org/spreadsheetml/2006/main" count="3672" uniqueCount="312">
  <si>
    <t>Русский язык</t>
  </si>
  <si>
    <t>Литература</t>
  </si>
  <si>
    <t>Иностранный язык</t>
  </si>
  <si>
    <t>История</t>
  </si>
  <si>
    <t>Обществознание</t>
  </si>
  <si>
    <t>ОБЖ</t>
  </si>
  <si>
    <t>Математика</t>
  </si>
  <si>
    <t>П.00</t>
  </si>
  <si>
    <t>Экономика организации</t>
  </si>
  <si>
    <t>Безопасность жизнедеятельности</t>
  </si>
  <si>
    <t>ОП.00</t>
  </si>
  <si>
    <t>ОП.02</t>
  </si>
  <si>
    <t>ОП.04</t>
  </si>
  <si>
    <t>Профильный цикл</t>
  </si>
  <si>
    <t>О.00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</si>
  <si>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</si>
  <si>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</si>
  <si>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</si>
  <si>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</si>
  <si>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</si>
  <si>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</si>
  <si>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</si>
  <si>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</si>
  <si>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</si>
  <si>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</si>
  <si>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</si>
  <si>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</si>
  <si>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</si>
  <si>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</si>
  <si>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</si>
  <si>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</si>
  <si>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</si>
  <si>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</si>
  <si>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</si>
  <si>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I курс</t>
  </si>
  <si>
    <t>Общеобразовательный цикл</t>
  </si>
  <si>
    <t>обяз. уч.</t>
  </si>
  <si>
    <t>сам. р. с.</t>
  </si>
  <si>
    <t>ПМ. 00</t>
  </si>
  <si>
    <t>Профессиональные модули</t>
  </si>
  <si>
    <t xml:space="preserve">Физическая культура 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</si>
  <si>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</si>
  <si>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</si>
  <si>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</si>
  <si>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</si>
  <si>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[1] По циклам, разделам, дисциплинам, профессиональным модулям, МДК и практикам и ОПОП в целом</t>
  </si>
  <si>
    <t>Утверждаю</t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</si>
  <si>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</si>
  <si>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t>ОДП.01</t>
  </si>
  <si>
    <t>ПМ. 01</t>
  </si>
  <si>
    <t>Э</t>
  </si>
  <si>
    <t xml:space="preserve">                                                                                    КАЛЕНДАРНЫЙ УЧЕБНЫЙ ГРАФИК </t>
  </si>
  <si>
    <t xml:space="preserve">                                                                                              по программе базовой  подготовки</t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</si>
  <si>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</si>
  <si>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>2курс</t>
  </si>
  <si>
    <t>ОГСЭ.00</t>
  </si>
  <si>
    <t>ОГСЭ.02</t>
  </si>
  <si>
    <t>ОГСЭ.03</t>
  </si>
  <si>
    <t>ОГСЭ.04</t>
  </si>
  <si>
    <t>ЕН.00</t>
  </si>
  <si>
    <t>ЕН.01</t>
  </si>
  <si>
    <t>ЕН.02</t>
  </si>
  <si>
    <t>Информатика</t>
  </si>
  <si>
    <t>Общий гуманитарный и социально-экономический цикл</t>
  </si>
  <si>
    <t>Общепрофессиональные дисциплины</t>
  </si>
  <si>
    <t>Общепрофессиональные профильные дисциплины</t>
  </si>
  <si>
    <t>Одп.00</t>
  </si>
  <si>
    <t>ОБД.00</t>
  </si>
  <si>
    <t>Общеобразовательные базовые дисциплины</t>
  </si>
  <si>
    <t>э</t>
  </si>
  <si>
    <t>дз</t>
  </si>
  <si>
    <t>з</t>
  </si>
  <si>
    <t>Всегот аттестаций в неделю</t>
  </si>
  <si>
    <t>Информационные технологии в профессиональной деятельности</t>
  </si>
  <si>
    <t>Календарный график аттестаций 1курс</t>
  </si>
  <si>
    <t xml:space="preserve"> Календарный учебный график 2 курс</t>
  </si>
  <si>
    <t>Математический и общий естественнонаучный цикл</t>
  </si>
  <si>
    <t>Календарный учебный график 1 курс</t>
  </si>
  <si>
    <t>конс</t>
  </si>
  <si>
    <t>Консультации</t>
  </si>
  <si>
    <t>русский язык</t>
  </si>
  <si>
    <t>География</t>
  </si>
  <si>
    <t>Естествознание</t>
  </si>
  <si>
    <t>Физическая культура</t>
  </si>
  <si>
    <t>ОП.01</t>
  </si>
  <si>
    <t>ОП.03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</si>
  <si>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</si>
  <si>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</si>
  <si>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</si>
  <si>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</si>
  <si>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</si>
  <si>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</si>
  <si>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</si>
  <si>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</si>
  <si>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</si>
  <si>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</si>
  <si>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</si>
  <si>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Обеспечение реализации прав граждан в сфере пенсионного обеспечения и социальной защиты</t>
  </si>
  <si>
    <t>МДК .01.02</t>
  </si>
  <si>
    <t>Психология социально-правовой деятельности</t>
  </si>
  <si>
    <t>самостоятельная работа</t>
  </si>
  <si>
    <t>Всего час. в неделю консультаций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</si>
  <si>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</si>
  <si>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</si>
  <si>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</si>
  <si>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</si>
  <si>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</si>
  <si>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</si>
  <si>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</si>
  <si>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процесс</t>
  </si>
  <si>
    <t>Страховое дело</t>
  </si>
  <si>
    <t>Статистика</t>
  </si>
  <si>
    <t>Менеджмент</t>
  </si>
  <si>
    <t>Документационное обеспечение управления</t>
  </si>
  <si>
    <t>самост</t>
  </si>
  <si>
    <t>дз*</t>
  </si>
  <si>
    <t>всего экзаменов</t>
  </si>
  <si>
    <t>всего дифзачетов</t>
  </si>
  <si>
    <t>всего зачетов</t>
  </si>
  <si>
    <t>э*</t>
  </si>
  <si>
    <t>э**</t>
  </si>
  <si>
    <t>Форма промежуточной аттестации</t>
  </si>
  <si>
    <r>
      <t xml:space="preserve">       </t>
    </r>
    <r>
      <rPr>
        <b/>
        <sz val="6"/>
        <color indexed="8"/>
        <rFont val="Times New Roman"/>
        <family val="1"/>
      </rPr>
      <t xml:space="preserve">  ОП</t>
    </r>
  </si>
  <si>
    <t>0З/0ДЗ/0Э</t>
  </si>
  <si>
    <t>1З/3ДЗ/5Э</t>
  </si>
  <si>
    <t>2З/3ДЗ/0Э</t>
  </si>
  <si>
    <t>__________________ В.М.Тучин</t>
  </si>
  <si>
    <t xml:space="preserve">                                                                      по специальности среднего профессионального образования  </t>
  </si>
  <si>
    <t>31.08 -06.09</t>
  </si>
  <si>
    <t>31.08.-06.09</t>
  </si>
  <si>
    <t>28.09-04.10</t>
  </si>
  <si>
    <t>26.10.-01.11.</t>
  </si>
  <si>
    <t>23.11.-29.11</t>
  </si>
  <si>
    <t>28.12-03.01</t>
  </si>
  <si>
    <t>25.01-31.01</t>
  </si>
  <si>
    <t>22.02-28.02</t>
  </si>
  <si>
    <t>28.03-03.04</t>
  </si>
  <si>
    <t>25.04-01.05</t>
  </si>
  <si>
    <t>23.05-29.05</t>
  </si>
  <si>
    <t>27.06-03.07</t>
  </si>
  <si>
    <t>25.07-31.07</t>
  </si>
  <si>
    <t>22.08 - 28.08</t>
  </si>
  <si>
    <t>к</t>
  </si>
  <si>
    <t>Условные  обозначения</t>
  </si>
  <si>
    <t xml:space="preserve">Формы промежуточной атестации </t>
  </si>
  <si>
    <t>З-зачет;</t>
  </si>
  <si>
    <t>ДЗ-дифференцированный зачет;</t>
  </si>
  <si>
    <t>ДЗ*- комплексный дифференцированный зачет;</t>
  </si>
  <si>
    <t>Э-экзамен</t>
  </si>
  <si>
    <t>Э*- комплексный экзамен</t>
  </si>
  <si>
    <t>Э(к)-экзамен квалификационный</t>
  </si>
  <si>
    <t>ГИА(государственная итоговая аттестация)</t>
  </si>
  <si>
    <t>ПД-подготовка дипломной работы (проекта)</t>
  </si>
  <si>
    <t>ЗД-защита дипломной работы (проекта)</t>
  </si>
  <si>
    <t>К-каникулы</t>
  </si>
  <si>
    <t>О-экзаменнационная сессия</t>
  </si>
  <si>
    <r>
      <t xml:space="preserve">Нормативный срок освоения ОПОП – </t>
    </r>
    <r>
      <rPr>
        <b/>
        <u val="single"/>
        <sz val="12"/>
        <rFont val="Times New Roman"/>
        <family val="1"/>
      </rPr>
      <t>2 года. и 10 мес.</t>
    </r>
  </si>
  <si>
    <r>
      <t xml:space="preserve">Профиль получаемого профессионального образования - </t>
    </r>
    <r>
      <rPr>
        <b/>
        <u val="single"/>
        <sz val="12"/>
        <rFont val="Times New Roman"/>
        <family val="1"/>
      </rPr>
      <t>социально-экономический</t>
    </r>
  </si>
  <si>
    <t>Экология</t>
  </si>
  <si>
    <t>Право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</si>
  <si>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</si>
  <si>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</si>
  <si>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</si>
  <si>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</si>
  <si>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</si>
  <si>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</si>
  <si>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</si>
  <si>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</si>
  <si>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</si>
  <si>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</si>
  <si>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ОДп.02</t>
  </si>
  <si>
    <t>Математика: алгебра , начала математического анализа, геометрия</t>
  </si>
  <si>
    <t>ОДп.03</t>
  </si>
  <si>
    <t>Одп.04</t>
  </si>
  <si>
    <t xml:space="preserve">Экономика </t>
  </si>
  <si>
    <t>кк</t>
  </si>
  <si>
    <t>Основы исследовательской деятльности</t>
  </si>
  <si>
    <t>29.08.-04.09</t>
  </si>
  <si>
    <t>26.09-02.10</t>
  </si>
  <si>
    <t>31.10.-06.11.</t>
  </si>
  <si>
    <t>28.11.-04.12</t>
  </si>
  <si>
    <t>26.12-01.01</t>
  </si>
  <si>
    <t>30.01-05.02</t>
  </si>
  <si>
    <t>27.02-05.03</t>
  </si>
  <si>
    <t>27.03-02.04</t>
  </si>
  <si>
    <t>24.04-30.04</t>
  </si>
  <si>
    <t>29.05-04.06</t>
  </si>
  <si>
    <t>26.06-02.07</t>
  </si>
  <si>
    <t>31.07-6.08</t>
  </si>
  <si>
    <t>28.08 - 03.09</t>
  </si>
  <si>
    <t xml:space="preserve">Директор ГБПОУ  ЮЭТ </t>
  </si>
  <si>
    <t xml:space="preserve">  государственное бюджетное профессиональное образовательное  учреждение                                                                                             "Южноуральский энергетический техникум"</t>
  </si>
  <si>
    <t>3курс</t>
  </si>
  <si>
    <t>Основы философии</t>
  </si>
  <si>
    <t>Право социального обеспечения</t>
  </si>
  <si>
    <t>Учебная практика</t>
  </si>
  <si>
    <t>ПМ. 02</t>
  </si>
  <si>
    <t>Производственная практика</t>
  </si>
  <si>
    <t>ПМ. 03</t>
  </si>
  <si>
    <t>МДК .03.02</t>
  </si>
  <si>
    <t>УП.03.</t>
  </si>
  <si>
    <t>ОП</t>
  </si>
  <si>
    <t xml:space="preserve">Литература </t>
  </si>
  <si>
    <t>ОУД.01.</t>
  </si>
  <si>
    <t>ОУД.02.</t>
  </si>
  <si>
    <t>ОУД.03.</t>
  </si>
  <si>
    <t>ОУД.04.</t>
  </si>
  <si>
    <t>ОУД.05.</t>
  </si>
  <si>
    <t>ОУД.06.</t>
  </si>
  <si>
    <t>ОУД.07.</t>
  </si>
  <si>
    <t>ОУД.08.</t>
  </si>
  <si>
    <t>ОУД.09.</t>
  </si>
  <si>
    <t>ОУД.10.</t>
  </si>
  <si>
    <t>Математика: алгебра, начала математического анализа, геометрия</t>
  </si>
  <si>
    <t>Экономика</t>
  </si>
  <si>
    <t>ОДП.04.</t>
  </si>
  <si>
    <t>ОДП.03.</t>
  </si>
  <si>
    <t>ОДП.02.</t>
  </si>
  <si>
    <t>ОДП.01.</t>
  </si>
  <si>
    <t>УД.00.</t>
  </si>
  <si>
    <t>Учебные дисциплины дополнительные</t>
  </si>
  <si>
    <t>УД.01.</t>
  </si>
  <si>
    <t xml:space="preserve">Основы исследовательской деятельности </t>
  </si>
  <si>
    <t>2З/8ДЗ/1Э</t>
  </si>
  <si>
    <t>0З/2ДЗ/2Э</t>
  </si>
  <si>
    <t>0З/1ДЗ/0Э</t>
  </si>
  <si>
    <t>2З/11ДЗ/3Э</t>
  </si>
  <si>
    <t>1З/10ДЗ/3Э</t>
  </si>
  <si>
    <t>0З/0ДЗ/1ЭК</t>
  </si>
  <si>
    <t>0З/5ДЗ/3Э/1ЭК</t>
  </si>
  <si>
    <t>2З/8ДЗ/3Э/2ЭК</t>
  </si>
  <si>
    <t xml:space="preserve"> Календарный учебный график 3курс</t>
  </si>
  <si>
    <t>З</t>
  </si>
  <si>
    <t>ДЗ</t>
  </si>
  <si>
    <t>МДК 01.01.</t>
  </si>
  <si>
    <t>Э*</t>
  </si>
  <si>
    <t>Уп.01.</t>
  </si>
  <si>
    <t>уп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</si>
  <si>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</si>
  <si>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>МДК 02.01.</t>
  </si>
  <si>
    <t>Организация работы органов и учреждений социальной защиты населения и органов пенсионного фонда российской федерации (ПФР)</t>
  </si>
  <si>
    <t>ПП.02.</t>
  </si>
  <si>
    <t>пп</t>
  </si>
  <si>
    <t>Основы предпринимательства и трудоустройства на работу</t>
  </si>
  <si>
    <t>МДК 03.01.</t>
  </si>
  <si>
    <t>Спасобы поиска работы, трудоустройства</t>
  </si>
  <si>
    <t>Основы предпринимательства, отркрытие собственного дела</t>
  </si>
  <si>
    <t>0З/2ДЗ/0Э</t>
  </si>
  <si>
    <t>2З/7ДЗ/3Э</t>
  </si>
  <si>
    <t>0З/1ДЗ/1Э</t>
  </si>
  <si>
    <t>0З/4ДЗ/2Э</t>
  </si>
  <si>
    <t>2З/2ДЗ/1Э</t>
  </si>
  <si>
    <t>Общий гуманитарный и социально-экономический учебный цикл</t>
  </si>
  <si>
    <t>Правовое обеспечение профессиональной деятельности</t>
  </si>
  <si>
    <t>Финансы, денежное обращение и кредит</t>
  </si>
  <si>
    <t xml:space="preserve">Бухгалтерский учет </t>
  </si>
  <si>
    <t>Налоги и налогообложение</t>
  </si>
  <si>
    <t>Аудит</t>
  </si>
  <si>
    <t>Анализ финансово-хозяйственной деятельности</t>
  </si>
  <si>
    <t>ПМ.00</t>
  </si>
  <si>
    <t>ПМ.01</t>
  </si>
  <si>
    <t xml:space="preserve">Планирование и организация логистического процесса в организациях (подразделениях) различных сфер деятельности </t>
  </si>
  <si>
    <t>МДК 01.01</t>
  </si>
  <si>
    <t>Основы планирования и организации логистического процесса в организациях (подразделениях)</t>
  </si>
  <si>
    <t>МДК 01.02</t>
  </si>
  <si>
    <t>Документационное обеспечение логистических процессов</t>
  </si>
  <si>
    <t>УП.01</t>
  </si>
  <si>
    <t>ПП.01</t>
  </si>
  <si>
    <t>ПМ.02</t>
  </si>
  <si>
    <t xml:space="preserve">Управление логистическими процессами в закупках, производстве и распределении </t>
  </si>
  <si>
    <t>МДК 02.01</t>
  </si>
  <si>
    <t xml:space="preserve">Основы управления логистическими процессами в закупках, производстве и распределении </t>
  </si>
  <si>
    <t>МДК 02.02</t>
  </si>
  <si>
    <t xml:space="preserve">Оценка рентабельности системы складирования и оптимизации внутрипроизводственных потоковых процессов </t>
  </si>
  <si>
    <t>ОГСЭ.01</t>
  </si>
  <si>
    <t>ОГСЭ.05</t>
  </si>
  <si>
    <t>Психология общения</t>
  </si>
  <si>
    <t xml:space="preserve">Предпринимательская деятельность </t>
  </si>
  <si>
    <t>1С:Торговля и склад</t>
  </si>
  <si>
    <t>Управление логистическими процессами в закупках, производстве и распределении</t>
  </si>
  <si>
    <t>ПП.02</t>
  </si>
  <si>
    <t>ПМ. 04</t>
  </si>
  <si>
    <t xml:space="preserve">Оценка эффективности работы логистических систем и контроль логистических операций </t>
  </si>
  <si>
    <t>МДК.04.01</t>
  </si>
  <si>
    <t xml:space="preserve"> Основы контроля и оценки эффективности функционирования логистических систем и операций</t>
  </si>
  <si>
    <t>УП.04</t>
  </si>
  <si>
    <t>ПП.04</t>
  </si>
  <si>
    <t>МДК 02.03</t>
  </si>
  <si>
    <t>УП.02</t>
  </si>
  <si>
    <t>Оптимизация процессов транспортировки и проведение оценки стоимости затрат на хранение товарных запасов</t>
  </si>
  <si>
    <t>ПМ.03</t>
  </si>
  <si>
    <t xml:space="preserve">Оптимизация ресурсов организаций (подразделений), связанных с материальными и нематериальными потоками </t>
  </si>
  <si>
    <t>МДК 03.01</t>
  </si>
  <si>
    <t>Оптимизация ресурсов организаций (подразделений)</t>
  </si>
  <si>
    <t>МДК 03.02</t>
  </si>
  <si>
    <t xml:space="preserve">Оценка инвестиционных проектов в логистической системе </t>
  </si>
  <si>
    <t>УП.03</t>
  </si>
  <si>
    <t>ПП.03</t>
  </si>
  <si>
    <t>38.02.03 Операционная деятельность в логистике</t>
  </si>
  <si>
    <t>"01"    сентябрь       2020г.</t>
  </si>
  <si>
    <t xml:space="preserve">     Квалификация: Орерационный логист</t>
  </si>
  <si>
    <t>30.08.-04.09</t>
  </si>
  <si>
    <t>27.09-02.10</t>
  </si>
  <si>
    <t>01.10.-06.11.</t>
  </si>
  <si>
    <t>29.11.-04.12</t>
  </si>
  <si>
    <t>27.12-01.01</t>
  </si>
  <si>
    <t>31.01-05.02</t>
  </si>
  <si>
    <t>28.02-05.03</t>
  </si>
  <si>
    <t>28.03-02.04</t>
  </si>
  <si>
    <t>25.04-30.04</t>
  </si>
  <si>
    <t>30.05-04.06</t>
  </si>
  <si>
    <t>27.06-02.07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</si>
</sst>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7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color indexed="8"/>
      <name val="Times New Roman"/>
      <family val="1"/>
    </font>
    <font>
      <b/>
      <sz val="6"/>
      <name val="Arial Cyr"/>
      <family val="0"/>
    </font>
    <font>
      <b/>
      <sz val="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9"/>
      <name val="Arial Cyr"/>
      <family val="0"/>
    </font>
    <font>
      <sz val="9"/>
      <color indexed="8"/>
      <name val="Times New Roman"/>
      <family val="1"/>
    </font>
    <font>
      <u val="single"/>
      <sz val="9"/>
      <color indexed="12"/>
      <name val="Arial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Times New Roman"/>
      <family val="1"/>
    </font>
    <font>
      <b/>
      <sz val="7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textRotation="90"/>
    </xf>
    <xf numFmtId="0" fontId="4" fillId="0" borderId="0" xfId="42" applyAlignment="1" applyProtection="1">
      <alignment/>
      <protection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textRotation="90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1" fontId="8" fillId="0" borderId="10" xfId="0" applyNumberFormat="1" applyFont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/>
    </xf>
    <xf numFmtId="0" fontId="16" fillId="32" borderId="13" xfId="0" applyFont="1" applyFill="1" applyBorder="1" applyAlignment="1">
      <alignment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/>
    </xf>
    <xf numFmtId="0" fontId="22" fillId="32" borderId="10" xfId="0" applyFont="1" applyFill="1" applyBorder="1" applyAlignment="1">
      <alignment horizontal="center" vertical="center"/>
    </xf>
    <xf numFmtId="0" fontId="22" fillId="32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textRotation="90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90" wrapText="1"/>
    </xf>
    <xf numFmtId="0" fontId="28" fillId="0" borderId="10" xfId="0" applyFont="1" applyBorder="1" applyAlignment="1">
      <alignment horizontal="center" vertical="center" textRotation="90"/>
    </xf>
    <xf numFmtId="0" fontId="28" fillId="0" borderId="10" xfId="0" applyFont="1" applyBorder="1" applyAlignment="1">
      <alignment horizontal="center" vertical="center" textRotation="90" wrapText="1"/>
    </xf>
    <xf numFmtId="0" fontId="28" fillId="0" borderId="10" xfId="0" applyNumberFormat="1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textRotation="90"/>
    </xf>
    <xf numFmtId="0" fontId="8" fillId="34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vertical="center" wrapText="1"/>
    </xf>
    <xf numFmtId="0" fontId="69" fillId="0" borderId="13" xfId="0" applyFont="1" applyBorder="1" applyAlignment="1">
      <alignment horizontal="left" vertical="center"/>
    </xf>
    <xf numFmtId="0" fontId="23" fillId="35" borderId="13" xfId="0" applyFont="1" applyFill="1" applyBorder="1" applyAlignment="1">
      <alignment horizontal="left" vertical="center" wrapText="1"/>
    </xf>
    <xf numFmtId="0" fontId="69" fillId="0" borderId="13" xfId="0" applyFont="1" applyFill="1" applyBorder="1" applyAlignment="1">
      <alignment horizontal="left" vertical="center"/>
    </xf>
    <xf numFmtId="0" fontId="8" fillId="0" borderId="13" xfId="0" applyFont="1" applyBorder="1" applyAlignment="1">
      <alignment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21" fillId="0" borderId="10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 textRotation="90" wrapText="1"/>
    </xf>
    <xf numFmtId="0" fontId="21" fillId="33" borderId="13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21" fillId="32" borderId="13" xfId="0" applyFont="1" applyFill="1" applyBorder="1" applyAlignment="1">
      <alignment horizontal="center"/>
    </xf>
    <xf numFmtId="0" fontId="21" fillId="32" borderId="13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21" fillId="0" borderId="13" xfId="0" applyFont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0" fontId="8" fillId="0" borderId="16" xfId="0" applyFont="1" applyBorder="1" applyAlignment="1">
      <alignment horizontal="center" vertical="center" textRotation="90"/>
    </xf>
    <xf numFmtId="0" fontId="8" fillId="34" borderId="16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/>
    </xf>
    <xf numFmtId="0" fontId="20" fillId="32" borderId="13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textRotation="91" wrapText="1"/>
    </xf>
    <xf numFmtId="0" fontId="9" fillId="32" borderId="13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/>
    </xf>
    <xf numFmtId="0" fontId="22" fillId="32" borderId="11" xfId="0" applyFont="1" applyFill="1" applyBorder="1" applyAlignment="1">
      <alignment vertical="center"/>
    </xf>
    <xf numFmtId="0" fontId="20" fillId="32" borderId="13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top"/>
    </xf>
    <xf numFmtId="0" fontId="21" fillId="36" borderId="10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top" wrapText="1"/>
    </xf>
    <xf numFmtId="0" fontId="21" fillId="36" borderId="12" xfId="0" applyFont="1" applyFill="1" applyBorder="1" applyAlignment="1">
      <alignment horizontal="center" vertical="top" wrapText="1"/>
    </xf>
    <xf numFmtId="0" fontId="20" fillId="36" borderId="10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19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/>
    </xf>
    <xf numFmtId="0" fontId="20" fillId="36" borderId="20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top" wrapText="1"/>
    </xf>
    <xf numFmtId="0" fontId="21" fillId="36" borderId="17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wrapText="1"/>
    </xf>
    <xf numFmtId="0" fontId="21" fillId="36" borderId="20" xfId="0" applyFont="1" applyFill="1" applyBorder="1" applyAlignment="1">
      <alignment horizontal="center" vertical="top" wrapText="1"/>
    </xf>
    <xf numFmtId="0" fontId="21" fillId="36" borderId="14" xfId="0" applyFont="1" applyFill="1" applyBorder="1" applyAlignment="1">
      <alignment horizontal="center" wrapText="1"/>
    </xf>
    <xf numFmtId="0" fontId="7" fillId="32" borderId="13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textRotation="91" wrapText="1"/>
    </xf>
    <xf numFmtId="0" fontId="9" fillId="35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25" fillId="32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22" fillId="38" borderId="13" xfId="0" applyFont="1" applyFill="1" applyBorder="1" applyAlignment="1">
      <alignment horizontal="center" vertical="center"/>
    </xf>
    <xf numFmtId="0" fontId="22" fillId="38" borderId="13" xfId="0" applyFont="1" applyFill="1" applyBorder="1" applyAlignment="1">
      <alignment horizontal="center" vertical="center" wrapText="1"/>
    </xf>
    <xf numFmtId="0" fontId="20" fillId="38" borderId="13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6" fillId="32" borderId="21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textRotation="90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22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5" fillId="36" borderId="22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25" fillId="36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 wrapText="1"/>
    </xf>
    <xf numFmtId="0" fontId="28" fillId="36" borderId="22" xfId="0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center" vertical="center" wrapText="1"/>
    </xf>
    <xf numFmtId="0" fontId="29" fillId="0" borderId="17" xfId="42" applyFont="1" applyBorder="1" applyAlignment="1" applyProtection="1">
      <alignment horizontal="center" vertical="center" textRotation="90"/>
      <protection/>
    </xf>
    <xf numFmtId="0" fontId="29" fillId="0" borderId="16" xfId="42" applyFont="1" applyBorder="1" applyAlignment="1" applyProtection="1">
      <alignment horizontal="center" vertical="center" textRotation="90"/>
      <protection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20" fillId="36" borderId="22" xfId="0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textRotation="90" wrapText="1"/>
    </xf>
    <xf numFmtId="0" fontId="21" fillId="34" borderId="22" xfId="0" applyFont="1" applyFill="1" applyBorder="1" applyAlignment="1">
      <alignment horizontal="center" vertical="center" textRotation="90" wrapText="1"/>
    </xf>
    <xf numFmtId="0" fontId="21" fillId="34" borderId="12" xfId="0" applyFont="1" applyFill="1" applyBorder="1" applyAlignment="1">
      <alignment horizontal="center" vertical="center" textRotation="90" wrapText="1"/>
    </xf>
    <xf numFmtId="0" fontId="26" fillId="36" borderId="23" xfId="0" applyFont="1" applyFill="1" applyBorder="1" applyAlignment="1">
      <alignment horizontal="center" wrapText="1"/>
    </xf>
    <xf numFmtId="0" fontId="26" fillId="36" borderId="24" xfId="0" applyFont="1" applyFill="1" applyBorder="1" applyAlignment="1">
      <alignment horizontal="center" wrapText="1"/>
    </xf>
    <xf numFmtId="0" fontId="26" fillId="36" borderId="17" xfId="0" applyFont="1" applyFill="1" applyBorder="1" applyAlignment="1">
      <alignment horizontal="center" wrapText="1"/>
    </xf>
    <xf numFmtId="0" fontId="26" fillId="36" borderId="21" xfId="0" applyFont="1" applyFill="1" applyBorder="1" applyAlignment="1">
      <alignment horizontal="center" wrapText="1"/>
    </xf>
    <xf numFmtId="0" fontId="26" fillId="36" borderId="15" xfId="0" applyFont="1" applyFill="1" applyBorder="1" applyAlignment="1">
      <alignment horizontal="center" wrapText="1"/>
    </xf>
    <xf numFmtId="0" fontId="26" fillId="36" borderId="10" xfId="0" applyFont="1" applyFill="1" applyBorder="1" applyAlignment="1">
      <alignment horizontal="center" wrapText="1"/>
    </xf>
    <xf numFmtId="0" fontId="26" fillId="36" borderId="19" xfId="0" applyFont="1" applyFill="1" applyBorder="1" applyAlignment="1">
      <alignment horizontal="center" vertical="top" wrapText="1"/>
    </xf>
    <xf numFmtId="0" fontId="26" fillId="36" borderId="20" xfId="0" applyFont="1" applyFill="1" applyBorder="1" applyAlignment="1">
      <alignment horizontal="center" vertical="top" wrapText="1"/>
    </xf>
    <xf numFmtId="0" fontId="26" fillId="36" borderId="14" xfId="0" applyFont="1" applyFill="1" applyBorder="1" applyAlignment="1">
      <alignment horizontal="center" vertical="top" wrapText="1"/>
    </xf>
    <xf numFmtId="0" fontId="21" fillId="36" borderId="22" xfId="0" applyFont="1" applyFill="1" applyBorder="1" applyAlignment="1">
      <alignment horizontal="center"/>
    </xf>
    <xf numFmtId="0" fontId="21" fillId="36" borderId="12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6" fillId="32" borderId="23" xfId="0" applyFont="1" applyFill="1" applyBorder="1" applyAlignment="1">
      <alignment horizontal="center" vertical="center" wrapText="1"/>
    </xf>
    <xf numFmtId="0" fontId="26" fillId="32" borderId="24" xfId="0" applyFont="1" applyFill="1" applyBorder="1" applyAlignment="1">
      <alignment horizontal="center" vertical="center" wrapText="1"/>
    </xf>
    <xf numFmtId="0" fontId="26" fillId="32" borderId="17" xfId="0" applyFont="1" applyFill="1" applyBorder="1" applyAlignment="1">
      <alignment horizontal="center" vertical="center" wrapText="1"/>
    </xf>
    <xf numFmtId="0" fontId="26" fillId="32" borderId="21" xfId="0" applyFont="1" applyFill="1" applyBorder="1" applyAlignment="1">
      <alignment horizontal="center" vertical="center" wrapText="1"/>
    </xf>
    <xf numFmtId="0" fontId="26" fillId="32" borderId="15" xfId="0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 wrapText="1"/>
    </xf>
    <xf numFmtId="0" fontId="26" fillId="32" borderId="20" xfId="0" applyFont="1" applyFill="1" applyBorder="1" applyAlignment="1">
      <alignment horizontal="center" vertical="center" wrapText="1"/>
    </xf>
    <xf numFmtId="0" fontId="26" fillId="32" borderId="1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2" xfId="0" applyFont="1" applyFill="1" applyBorder="1" applyAlignment="1">
      <alignment horizontal="center" vertical="center"/>
    </xf>
    <xf numFmtId="0" fontId="20" fillId="32" borderId="11" xfId="0" applyFont="1" applyFill="1" applyBorder="1" applyAlignment="1">
      <alignment horizontal="center" vertical="center"/>
    </xf>
    <xf numFmtId="0" fontId="20" fillId="32" borderId="22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horizontal="center" vertical="center"/>
    </xf>
    <xf numFmtId="0" fontId="25" fillId="32" borderId="11" xfId="0" applyFont="1" applyFill="1" applyBorder="1" applyAlignment="1">
      <alignment horizontal="center" vertical="center" wrapText="1"/>
    </xf>
    <xf numFmtId="0" fontId="25" fillId="32" borderId="22" xfId="0" applyFont="1" applyFill="1" applyBorder="1" applyAlignment="1">
      <alignment horizontal="center" vertical="center" wrapText="1"/>
    </xf>
    <xf numFmtId="0" fontId="25" fillId="32" borderId="12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21" fillId="32" borderId="11" xfId="0" applyFont="1" applyFill="1" applyBorder="1" applyAlignment="1">
      <alignment horizontal="center" vertical="center" textRotation="91" wrapText="1"/>
    </xf>
    <xf numFmtId="0" fontId="21" fillId="32" borderId="22" xfId="0" applyFont="1" applyFill="1" applyBorder="1" applyAlignment="1">
      <alignment horizontal="center" vertical="center" textRotation="91" wrapText="1"/>
    </xf>
    <xf numFmtId="0" fontId="21" fillId="32" borderId="12" xfId="0" applyFont="1" applyFill="1" applyBorder="1" applyAlignment="1">
      <alignment horizontal="center" vertical="center" textRotation="91" wrapText="1"/>
    </xf>
    <xf numFmtId="0" fontId="32" fillId="0" borderId="17" xfId="42" applyFont="1" applyBorder="1" applyAlignment="1" applyProtection="1">
      <alignment horizontal="center" vertical="center" textRotation="90"/>
      <protection/>
    </xf>
    <xf numFmtId="0" fontId="32" fillId="0" borderId="16" xfId="42" applyFont="1" applyBorder="1" applyAlignment="1" applyProtection="1">
      <alignment horizontal="center" vertical="center" textRotation="90"/>
      <protection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center" wrapText="1"/>
    </xf>
    <xf numFmtId="0" fontId="26" fillId="32" borderId="22" xfId="0" applyFont="1" applyFill="1" applyBorder="1" applyAlignment="1">
      <alignment horizontal="center" vertical="center" wrapText="1"/>
    </xf>
    <xf numFmtId="0" fontId="26" fillId="32" borderId="12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22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6" fillId="32" borderId="19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center" vertical="center" wrapText="1"/>
    </xf>
    <xf numFmtId="0" fontId="23" fillId="32" borderId="22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31" fillId="32" borderId="11" xfId="0" applyFont="1" applyFill="1" applyBorder="1" applyAlignment="1">
      <alignment horizontal="center" vertical="center" wrapText="1"/>
    </xf>
    <xf numFmtId="0" fontId="31" fillId="32" borderId="22" xfId="0" applyFont="1" applyFill="1" applyBorder="1" applyAlignment="1">
      <alignment horizontal="center" vertical="center" wrapText="1"/>
    </xf>
    <xf numFmtId="0" fontId="31" fillId="32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4" fillId="32" borderId="11" xfId="0" applyFont="1" applyFill="1" applyBorder="1" applyAlignment="1">
      <alignment horizontal="center" vertical="center" wrapText="1"/>
    </xf>
    <xf numFmtId="0" fontId="34" fillId="32" borderId="22" xfId="0" applyFont="1" applyFill="1" applyBorder="1" applyAlignment="1">
      <alignment horizontal="center" vertical="center" wrapText="1"/>
    </xf>
    <xf numFmtId="0" fontId="34" fillId="32" borderId="1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33" fillId="32" borderId="11" xfId="0" applyFont="1" applyFill="1" applyBorder="1" applyAlignment="1">
      <alignment horizontal="center" vertical="center" wrapText="1"/>
    </xf>
    <xf numFmtId="0" fontId="33" fillId="32" borderId="22" xfId="0" applyFon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 wrapText="1"/>
    </xf>
    <xf numFmtId="0" fontId="7" fillId="38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8" fillId="0" borderId="11" xfId="0" applyFont="1" applyBorder="1" applyAlignment="1">
      <alignment horizontal="center" textRotation="90" wrapText="1"/>
    </xf>
    <xf numFmtId="0" fontId="8" fillId="0" borderId="22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6" fillId="32" borderId="1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7" fillId="32" borderId="13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3" fillId="0" borderId="26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textRotation="90" wrapText="1"/>
    </xf>
    <xf numFmtId="0" fontId="23" fillId="0" borderId="26" xfId="0" applyFont="1" applyBorder="1" applyAlignment="1">
      <alignment horizontal="center" textRotation="90" wrapText="1"/>
    </xf>
    <xf numFmtId="0" fontId="16" fillId="32" borderId="13" xfId="0" applyFont="1" applyFill="1" applyBorder="1" applyAlignment="1">
      <alignment horizontal="center"/>
    </xf>
    <xf numFmtId="0" fontId="10" fillId="0" borderId="0" xfId="0" applyFont="1" applyAlignment="1">
      <alignment horizontal="left" vertical="top"/>
    </xf>
    <xf numFmtId="0" fontId="30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zoomScalePageLayoutView="0" workbookViewId="0" topLeftCell="A1">
      <selection activeCell="E11" sqref="E11:Q11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75390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37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7" width="5.625" style="0" customWidth="1"/>
    <col min="58" max="58" width="5.375" style="0" customWidth="1"/>
    <col min="59" max="59" width="4.875" style="0" customWidth="1"/>
  </cols>
  <sheetData>
    <row r="1" spans="1:101" ht="15.75">
      <c r="A1" s="43"/>
      <c r="B1" s="44"/>
      <c r="C1" s="42"/>
      <c r="D1" s="43"/>
      <c r="E1" s="43"/>
      <c r="F1" s="43"/>
      <c r="G1" s="43"/>
      <c r="H1" s="43"/>
      <c r="I1" s="43"/>
      <c r="J1" s="173" t="s">
        <v>46</v>
      </c>
      <c r="K1" s="173"/>
      <c r="L1" s="173"/>
      <c r="M1" s="173"/>
      <c r="N1" s="43"/>
      <c r="O1" s="43"/>
      <c r="P1" s="43"/>
      <c r="Q1" s="4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15.75">
      <c r="A2" s="43"/>
      <c r="B2" s="43"/>
      <c r="C2" s="42"/>
      <c r="D2" s="43"/>
      <c r="E2" s="43"/>
      <c r="F2" s="43"/>
      <c r="G2" s="43"/>
      <c r="H2" s="43"/>
      <c r="I2" s="43"/>
      <c r="J2" s="45" t="s">
        <v>190</v>
      </c>
      <c r="K2" s="45"/>
      <c r="L2" s="45"/>
      <c r="M2" s="45"/>
      <c r="N2" s="45"/>
      <c r="O2" s="45"/>
      <c r="P2" s="45"/>
      <c r="Q2" s="4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5.75">
      <c r="A3" s="43"/>
      <c r="B3" s="43"/>
      <c r="C3" s="46"/>
      <c r="D3" s="43"/>
      <c r="E3" s="43"/>
      <c r="F3" s="43"/>
      <c r="G3" s="43"/>
      <c r="H3" s="43"/>
      <c r="I3" s="43"/>
      <c r="J3" s="43" t="s">
        <v>126</v>
      </c>
      <c r="K3" s="43"/>
      <c r="L3" s="43"/>
      <c r="M3" s="43"/>
      <c r="N3" s="43"/>
      <c r="O3" s="43"/>
      <c r="P3" s="43"/>
      <c r="Q3" s="4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ht="15.75">
      <c r="A4" s="43"/>
      <c r="B4" s="43"/>
      <c r="C4" s="42"/>
      <c r="D4" s="43"/>
      <c r="E4" s="43"/>
      <c r="F4" s="43"/>
      <c r="G4" s="43"/>
      <c r="H4" s="43"/>
      <c r="I4" s="43"/>
      <c r="J4" s="43" t="s">
        <v>299</v>
      </c>
      <c r="K4" s="43"/>
      <c r="L4" s="43"/>
      <c r="M4" s="43"/>
      <c r="N4" s="43"/>
      <c r="O4" s="43"/>
      <c r="P4" s="43"/>
      <c r="Q4" s="4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78" customHeight="1">
      <c r="A5" s="174" t="s">
        <v>51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ht="27.75" customHeight="1">
      <c r="A6" s="176" t="s">
        <v>191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1:101" ht="15.75">
      <c r="A7" s="169" t="s">
        <v>127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1:101" ht="23.25" customHeight="1">
      <c r="A8" s="178" t="s">
        <v>298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1:101" ht="15.75">
      <c r="A9" s="169" t="s">
        <v>52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1:101" ht="56.25" customHeight="1">
      <c r="A10" s="5"/>
      <c r="B10" s="4"/>
      <c r="C10" s="4"/>
      <c r="D10" s="4"/>
      <c r="E10" s="171" t="s">
        <v>300</v>
      </c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1" ht="18.75">
      <c r="A11" s="5"/>
      <c r="B11" s="4"/>
      <c r="C11" s="4"/>
      <c r="D11" s="4"/>
      <c r="E11" s="171" t="s">
        <v>53</v>
      </c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3:101" ht="18.75">
      <c r="C12" s="5"/>
      <c r="E12" s="171" t="s">
        <v>156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5:101" ht="18.75">
      <c r="E13" s="171" t="s">
        <v>47</v>
      </c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5:101" ht="16.5" customHeight="1">
      <c r="E14" s="171" t="s">
        <v>157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10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1:10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1:10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1:10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1:10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</sheetData>
  <sheetProtection/>
  <mergeCells count="11">
    <mergeCell ref="J1:M1"/>
    <mergeCell ref="A5:Q5"/>
    <mergeCell ref="A6:Q6"/>
    <mergeCell ref="A7:Q7"/>
    <mergeCell ref="A8:Q8"/>
    <mergeCell ref="A9:Q9"/>
    <mergeCell ref="E14:Q14"/>
    <mergeCell ref="E10:Q10"/>
    <mergeCell ref="E11:Q11"/>
    <mergeCell ref="E12:Q12"/>
    <mergeCell ref="E13:Q13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9"/>
  <sheetViews>
    <sheetView zoomScale="70" zoomScaleNormal="70" zoomScalePageLayoutView="0" workbookViewId="0" topLeftCell="A1">
      <selection activeCell="BE56" sqref="A1:BE56"/>
    </sheetView>
  </sheetViews>
  <sheetFormatPr defaultColWidth="9.00390625" defaultRowHeight="12.75"/>
  <cols>
    <col min="1" max="1" width="2.875" style="0" customWidth="1"/>
    <col min="2" max="2" width="5.25390625" style="0" customWidth="1"/>
    <col min="3" max="3" width="19.125" style="0" customWidth="1"/>
    <col min="4" max="4" width="6.25390625" style="0" customWidth="1"/>
    <col min="5" max="15" width="3.875" style="0" customWidth="1"/>
    <col min="16" max="16" width="3.75390625" style="0" customWidth="1"/>
    <col min="17" max="56" width="3.875" style="0" customWidth="1"/>
    <col min="57" max="57" width="17.375" style="0" customWidth="1"/>
  </cols>
  <sheetData>
    <row r="1" spans="1:57" ht="13.5" thickBot="1">
      <c r="A1" s="189" t="s">
        <v>77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</row>
    <row r="2" spans="1:57" ht="39" customHeight="1" thickBot="1">
      <c r="A2" s="204" t="s">
        <v>15</v>
      </c>
      <c r="B2" s="204" t="s">
        <v>16</v>
      </c>
      <c r="C2" s="204" t="s">
        <v>17</v>
      </c>
      <c r="D2" s="204" t="s">
        <v>18</v>
      </c>
      <c r="E2" s="14" t="s">
        <v>177</v>
      </c>
      <c r="F2" s="200" t="s">
        <v>19</v>
      </c>
      <c r="G2" s="202"/>
      <c r="H2" s="203"/>
      <c r="I2" s="15" t="s">
        <v>178</v>
      </c>
      <c r="J2" s="200" t="s">
        <v>20</v>
      </c>
      <c r="K2" s="201"/>
      <c r="L2" s="201"/>
      <c r="M2" s="14" t="s">
        <v>179</v>
      </c>
      <c r="N2" s="193" t="s">
        <v>21</v>
      </c>
      <c r="O2" s="194"/>
      <c r="P2" s="194"/>
      <c r="Q2" s="13" t="s">
        <v>180</v>
      </c>
      <c r="R2" s="193" t="s">
        <v>22</v>
      </c>
      <c r="S2" s="194"/>
      <c r="T2" s="194"/>
      <c r="U2" s="219"/>
      <c r="V2" s="12" t="s">
        <v>181</v>
      </c>
      <c r="W2" s="193" t="s">
        <v>23</v>
      </c>
      <c r="X2" s="194"/>
      <c r="Y2" s="194"/>
      <c r="Z2" s="13" t="s">
        <v>182</v>
      </c>
      <c r="AA2" s="193" t="s">
        <v>24</v>
      </c>
      <c r="AB2" s="194"/>
      <c r="AC2" s="194"/>
      <c r="AD2" s="13" t="s">
        <v>183</v>
      </c>
      <c r="AE2" s="193" t="s">
        <v>25</v>
      </c>
      <c r="AF2" s="194"/>
      <c r="AG2" s="194"/>
      <c r="AH2" s="14" t="s">
        <v>184</v>
      </c>
      <c r="AI2" s="200" t="s">
        <v>26</v>
      </c>
      <c r="AJ2" s="201"/>
      <c r="AK2" s="240"/>
      <c r="AL2" s="15" t="s">
        <v>185</v>
      </c>
      <c r="AM2" s="200" t="s">
        <v>27</v>
      </c>
      <c r="AN2" s="201"/>
      <c r="AO2" s="201"/>
      <c r="AP2" s="240"/>
      <c r="AQ2" s="14" t="s">
        <v>186</v>
      </c>
      <c r="AR2" s="200" t="s">
        <v>28</v>
      </c>
      <c r="AS2" s="201"/>
      <c r="AT2" s="240"/>
      <c r="AU2" s="14" t="s">
        <v>187</v>
      </c>
      <c r="AV2" s="200" t="s">
        <v>29</v>
      </c>
      <c r="AW2" s="201"/>
      <c r="AX2" s="201"/>
      <c r="AY2" s="240"/>
      <c r="AZ2" s="13" t="s">
        <v>188</v>
      </c>
      <c r="BA2" s="200" t="s">
        <v>30</v>
      </c>
      <c r="BB2" s="201"/>
      <c r="BC2" s="201"/>
      <c r="BD2" s="14" t="s">
        <v>189</v>
      </c>
      <c r="BE2" s="214" t="s">
        <v>31</v>
      </c>
    </row>
    <row r="3" spans="1:57" ht="9" customHeight="1" thickBot="1">
      <c r="A3" s="205"/>
      <c r="B3" s="205"/>
      <c r="C3" s="205"/>
      <c r="D3" s="205"/>
      <c r="E3" s="216" t="s">
        <v>32</v>
      </c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8"/>
      <c r="BE3" s="215"/>
    </row>
    <row r="4" spans="1:57" ht="15" customHeight="1" thickBot="1">
      <c r="A4" s="206"/>
      <c r="B4" s="206"/>
      <c r="C4" s="206"/>
      <c r="D4" s="206"/>
      <c r="E4" s="49">
        <v>35</v>
      </c>
      <c r="F4" s="49">
        <v>36</v>
      </c>
      <c r="G4" s="49">
        <v>37</v>
      </c>
      <c r="H4" s="49">
        <v>38</v>
      </c>
      <c r="I4" s="49">
        <v>39</v>
      </c>
      <c r="J4" s="49">
        <v>40</v>
      </c>
      <c r="K4" s="49">
        <v>41</v>
      </c>
      <c r="L4" s="49">
        <v>42</v>
      </c>
      <c r="M4" s="50">
        <v>43</v>
      </c>
      <c r="N4" s="50">
        <v>44</v>
      </c>
      <c r="O4" s="50">
        <v>45</v>
      </c>
      <c r="P4" s="50">
        <v>46</v>
      </c>
      <c r="Q4" s="50">
        <v>47</v>
      </c>
      <c r="R4" s="50">
        <v>48</v>
      </c>
      <c r="S4" s="50">
        <v>49</v>
      </c>
      <c r="T4" s="50">
        <v>50</v>
      </c>
      <c r="U4" s="50">
        <v>51</v>
      </c>
      <c r="V4" s="50">
        <v>52</v>
      </c>
      <c r="W4" s="51">
        <v>1</v>
      </c>
      <c r="X4" s="51">
        <v>2</v>
      </c>
      <c r="Y4" s="51">
        <v>3</v>
      </c>
      <c r="Z4" s="51">
        <v>4</v>
      </c>
      <c r="AA4" s="50">
        <v>5</v>
      </c>
      <c r="AB4" s="50">
        <v>6</v>
      </c>
      <c r="AC4" s="50">
        <v>7</v>
      </c>
      <c r="AD4" s="50">
        <v>8</v>
      </c>
      <c r="AE4" s="50">
        <v>9</v>
      </c>
      <c r="AF4" s="50">
        <v>10</v>
      </c>
      <c r="AG4" s="50">
        <v>11</v>
      </c>
      <c r="AH4" s="50">
        <v>12</v>
      </c>
      <c r="AI4" s="50">
        <v>13</v>
      </c>
      <c r="AJ4" s="50">
        <v>14</v>
      </c>
      <c r="AK4" s="50">
        <v>15</v>
      </c>
      <c r="AL4" s="50">
        <v>16</v>
      </c>
      <c r="AM4" s="50">
        <v>17</v>
      </c>
      <c r="AN4" s="50">
        <v>18</v>
      </c>
      <c r="AO4" s="50">
        <v>19</v>
      </c>
      <c r="AP4" s="50">
        <v>20</v>
      </c>
      <c r="AQ4" s="50">
        <v>21</v>
      </c>
      <c r="AR4" s="50">
        <v>22</v>
      </c>
      <c r="AS4" s="50">
        <v>23</v>
      </c>
      <c r="AT4" s="50">
        <v>24</v>
      </c>
      <c r="AU4" s="50">
        <v>25</v>
      </c>
      <c r="AV4" s="50">
        <v>26</v>
      </c>
      <c r="AW4" s="50">
        <v>27</v>
      </c>
      <c r="AX4" s="50">
        <v>28</v>
      </c>
      <c r="AY4" s="50">
        <v>29</v>
      </c>
      <c r="AZ4" s="50">
        <v>30</v>
      </c>
      <c r="BA4" s="50">
        <v>31</v>
      </c>
      <c r="BB4" s="50">
        <v>32</v>
      </c>
      <c r="BC4" s="50">
        <v>33</v>
      </c>
      <c r="BD4" s="50">
        <v>34</v>
      </c>
      <c r="BE4" s="50">
        <v>10</v>
      </c>
    </row>
    <row r="5" spans="1:57" ht="13.5" thickBot="1">
      <c r="A5" s="216" t="s">
        <v>33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8"/>
    </row>
    <row r="6" spans="1:57" ht="19.5" customHeight="1" thickBot="1">
      <c r="A6" s="52"/>
      <c r="B6" s="49"/>
      <c r="C6" s="49"/>
      <c r="D6" s="49"/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49">
        <v>10</v>
      </c>
      <c r="O6" s="49">
        <v>11</v>
      </c>
      <c r="P6" s="49">
        <v>12</v>
      </c>
      <c r="Q6" s="49">
        <v>13</v>
      </c>
      <c r="R6" s="49">
        <v>14</v>
      </c>
      <c r="S6" s="49">
        <v>15</v>
      </c>
      <c r="T6" s="49">
        <v>16</v>
      </c>
      <c r="U6" s="49">
        <v>17</v>
      </c>
      <c r="V6" s="49">
        <v>18</v>
      </c>
      <c r="W6" s="49">
        <v>19</v>
      </c>
      <c r="X6" s="49">
        <v>20</v>
      </c>
      <c r="Y6" s="49">
        <v>21</v>
      </c>
      <c r="Z6" s="49">
        <v>22</v>
      </c>
      <c r="AA6" s="49">
        <v>23</v>
      </c>
      <c r="AB6" s="49">
        <v>24</v>
      </c>
      <c r="AC6" s="49">
        <v>25</v>
      </c>
      <c r="AD6" s="49">
        <v>26</v>
      </c>
      <c r="AE6" s="49">
        <v>27</v>
      </c>
      <c r="AF6" s="49">
        <v>28</v>
      </c>
      <c r="AG6" s="49">
        <v>29</v>
      </c>
      <c r="AH6" s="49">
        <v>30</v>
      </c>
      <c r="AI6" s="49">
        <v>31</v>
      </c>
      <c r="AJ6" s="49">
        <v>32</v>
      </c>
      <c r="AK6" s="49">
        <v>33</v>
      </c>
      <c r="AL6" s="49">
        <v>34</v>
      </c>
      <c r="AM6" s="49">
        <v>35</v>
      </c>
      <c r="AN6" s="49">
        <v>36</v>
      </c>
      <c r="AO6" s="49">
        <v>37</v>
      </c>
      <c r="AP6" s="49">
        <v>38</v>
      </c>
      <c r="AQ6" s="49">
        <v>39</v>
      </c>
      <c r="AR6" s="49">
        <v>40</v>
      </c>
      <c r="AS6" s="49">
        <v>41</v>
      </c>
      <c r="AT6" s="49">
        <v>42</v>
      </c>
      <c r="AU6" s="49">
        <v>43</v>
      </c>
      <c r="AV6" s="49">
        <v>44</v>
      </c>
      <c r="AW6" s="49">
        <v>45</v>
      </c>
      <c r="AX6" s="49">
        <v>46</v>
      </c>
      <c r="AY6" s="49">
        <v>47</v>
      </c>
      <c r="AZ6" s="49">
        <v>48</v>
      </c>
      <c r="BA6" s="49">
        <v>49</v>
      </c>
      <c r="BB6" s="49">
        <v>50</v>
      </c>
      <c r="BC6" s="49">
        <v>51</v>
      </c>
      <c r="BD6" s="49">
        <v>52</v>
      </c>
      <c r="BE6" s="50">
        <v>28</v>
      </c>
    </row>
    <row r="7" spans="1:57" ht="18" customHeight="1" thickBot="1">
      <c r="A7" s="226" t="s">
        <v>34</v>
      </c>
      <c r="B7" s="180" t="s">
        <v>160</v>
      </c>
      <c r="C7" s="195" t="s">
        <v>80</v>
      </c>
      <c r="D7" s="100" t="s">
        <v>36</v>
      </c>
      <c r="E7" s="101">
        <v>2</v>
      </c>
      <c r="F7" s="101">
        <v>2</v>
      </c>
      <c r="G7" s="101">
        <v>2</v>
      </c>
      <c r="H7" s="101">
        <v>2</v>
      </c>
      <c r="I7" s="101">
        <v>2</v>
      </c>
      <c r="J7" s="101">
        <v>2</v>
      </c>
      <c r="K7" s="101">
        <v>2</v>
      </c>
      <c r="L7" s="101">
        <v>2</v>
      </c>
      <c r="M7" s="101">
        <v>2</v>
      </c>
      <c r="N7" s="101">
        <v>2</v>
      </c>
      <c r="O7" s="101">
        <v>2</v>
      </c>
      <c r="P7" s="101">
        <v>2</v>
      </c>
      <c r="Q7" s="101">
        <v>2</v>
      </c>
      <c r="R7" s="101">
        <v>2</v>
      </c>
      <c r="S7" s="101">
        <v>2</v>
      </c>
      <c r="T7" s="101">
        <v>2</v>
      </c>
      <c r="U7" s="101">
        <v>2</v>
      </c>
      <c r="V7" s="101" t="s">
        <v>142</v>
      </c>
      <c r="W7" s="101" t="s">
        <v>142</v>
      </c>
      <c r="X7" s="101">
        <v>4</v>
      </c>
      <c r="Y7" s="101">
        <v>4</v>
      </c>
      <c r="Z7" s="101">
        <v>4</v>
      </c>
      <c r="AA7" s="101">
        <v>4</v>
      </c>
      <c r="AB7" s="101">
        <v>4</v>
      </c>
      <c r="AC7" s="101">
        <v>4</v>
      </c>
      <c r="AD7" s="101">
        <v>4</v>
      </c>
      <c r="AE7" s="101">
        <v>4</v>
      </c>
      <c r="AF7" s="101">
        <v>4</v>
      </c>
      <c r="AG7" s="101">
        <v>4</v>
      </c>
      <c r="AH7" s="101">
        <v>4</v>
      </c>
      <c r="AI7" s="101">
        <v>4</v>
      </c>
      <c r="AJ7" s="101">
        <v>4</v>
      </c>
      <c r="AK7" s="101">
        <v>4</v>
      </c>
      <c r="AL7" s="101">
        <v>4</v>
      </c>
      <c r="AM7" s="101">
        <v>4</v>
      </c>
      <c r="AN7" s="101">
        <v>4</v>
      </c>
      <c r="AO7" s="101">
        <v>4</v>
      </c>
      <c r="AP7" s="101">
        <v>4</v>
      </c>
      <c r="AQ7" s="101">
        <v>4</v>
      </c>
      <c r="AR7" s="101">
        <v>4</v>
      </c>
      <c r="AS7" s="101">
        <v>4</v>
      </c>
      <c r="AT7" s="101">
        <v>0</v>
      </c>
      <c r="AU7" s="101">
        <v>0</v>
      </c>
      <c r="AV7" s="101" t="s">
        <v>142</v>
      </c>
      <c r="AW7" s="101" t="s">
        <v>142</v>
      </c>
      <c r="AX7" s="102" t="s">
        <v>142</v>
      </c>
      <c r="AY7" s="102" t="s">
        <v>142</v>
      </c>
      <c r="AZ7" s="102" t="s">
        <v>142</v>
      </c>
      <c r="BA7" s="102" t="s">
        <v>142</v>
      </c>
      <c r="BB7" s="102" t="s">
        <v>142</v>
      </c>
      <c r="BC7" s="102" t="s">
        <v>142</v>
      </c>
      <c r="BD7" s="102" t="s">
        <v>142</v>
      </c>
      <c r="BE7" s="103">
        <f aca="true" t="shared" si="0" ref="BE7:BE51">SUM(E7:BD7)</f>
        <v>122</v>
      </c>
    </row>
    <row r="8" spans="1:57" ht="18" customHeight="1" thickBot="1">
      <c r="A8" s="227"/>
      <c r="B8" s="181"/>
      <c r="C8" s="196"/>
      <c r="D8" s="100" t="s">
        <v>37</v>
      </c>
      <c r="E8" s="101">
        <v>1</v>
      </c>
      <c r="F8" s="101">
        <v>1</v>
      </c>
      <c r="G8" s="101">
        <v>1</v>
      </c>
      <c r="H8" s="101">
        <v>1</v>
      </c>
      <c r="I8" s="101">
        <v>1</v>
      </c>
      <c r="J8" s="101">
        <v>1</v>
      </c>
      <c r="K8" s="101">
        <v>1</v>
      </c>
      <c r="L8" s="101">
        <v>1</v>
      </c>
      <c r="M8" s="101">
        <v>1</v>
      </c>
      <c r="N8" s="101">
        <v>1</v>
      </c>
      <c r="O8" s="101">
        <v>1</v>
      </c>
      <c r="P8" s="101">
        <v>1</v>
      </c>
      <c r="Q8" s="101">
        <v>1</v>
      </c>
      <c r="R8" s="101">
        <v>1</v>
      </c>
      <c r="S8" s="101">
        <v>1</v>
      </c>
      <c r="T8" s="101">
        <v>1</v>
      </c>
      <c r="U8" s="101">
        <v>1</v>
      </c>
      <c r="V8" s="101" t="s">
        <v>142</v>
      </c>
      <c r="W8" s="101" t="s">
        <v>142</v>
      </c>
      <c r="X8" s="101">
        <v>1</v>
      </c>
      <c r="Y8" s="101">
        <v>1</v>
      </c>
      <c r="Z8" s="101">
        <v>1</v>
      </c>
      <c r="AA8" s="101">
        <v>1</v>
      </c>
      <c r="AB8" s="101">
        <v>1</v>
      </c>
      <c r="AC8" s="101">
        <v>1</v>
      </c>
      <c r="AD8" s="101">
        <v>1</v>
      </c>
      <c r="AE8" s="101">
        <v>1</v>
      </c>
      <c r="AF8" s="101">
        <v>1</v>
      </c>
      <c r="AG8" s="101">
        <v>1</v>
      </c>
      <c r="AH8" s="101">
        <v>1</v>
      </c>
      <c r="AI8" s="101">
        <v>1</v>
      </c>
      <c r="AJ8" s="101">
        <v>1</v>
      </c>
      <c r="AK8" s="101">
        <v>1</v>
      </c>
      <c r="AL8" s="101">
        <v>1</v>
      </c>
      <c r="AM8" s="101">
        <v>1</v>
      </c>
      <c r="AN8" s="101">
        <v>1</v>
      </c>
      <c r="AO8" s="101">
        <v>1</v>
      </c>
      <c r="AP8" s="101">
        <v>1</v>
      </c>
      <c r="AQ8" s="101">
        <v>1</v>
      </c>
      <c r="AR8" s="101">
        <v>1</v>
      </c>
      <c r="AS8" s="101">
        <v>1</v>
      </c>
      <c r="AT8" s="101">
        <v>0</v>
      </c>
      <c r="AU8" s="101">
        <v>0</v>
      </c>
      <c r="AV8" s="101" t="s">
        <v>142</v>
      </c>
      <c r="AW8" s="101" t="s">
        <v>142</v>
      </c>
      <c r="AX8" s="101" t="s">
        <v>142</v>
      </c>
      <c r="AY8" s="101" t="s">
        <v>142</v>
      </c>
      <c r="AZ8" s="101" t="s">
        <v>142</v>
      </c>
      <c r="BA8" s="101" t="s">
        <v>142</v>
      </c>
      <c r="BB8" s="101" t="s">
        <v>142</v>
      </c>
      <c r="BC8" s="101" t="s">
        <v>142</v>
      </c>
      <c r="BD8" s="101" t="s">
        <v>142</v>
      </c>
      <c r="BE8" s="103">
        <f t="shared" si="0"/>
        <v>39</v>
      </c>
    </row>
    <row r="9" spans="1:58" ht="18" customHeight="1" thickBot="1">
      <c r="A9" s="227"/>
      <c r="B9" s="182"/>
      <c r="C9" s="197"/>
      <c r="D9" s="100" t="s">
        <v>78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 t="s">
        <v>142</v>
      </c>
      <c r="W9" s="101" t="s">
        <v>142</v>
      </c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1">
        <v>0</v>
      </c>
      <c r="AU9" s="101">
        <v>0</v>
      </c>
      <c r="AV9" s="101" t="s">
        <v>142</v>
      </c>
      <c r="AW9" s="101" t="s">
        <v>142</v>
      </c>
      <c r="AX9" s="101" t="s">
        <v>142</v>
      </c>
      <c r="AY9" s="101" t="s">
        <v>142</v>
      </c>
      <c r="AZ9" s="101" t="s">
        <v>142</v>
      </c>
      <c r="BA9" s="101" t="s">
        <v>142</v>
      </c>
      <c r="BB9" s="101" t="s">
        <v>142</v>
      </c>
      <c r="BC9" s="101" t="s">
        <v>142</v>
      </c>
      <c r="BD9" s="101" t="s">
        <v>142</v>
      </c>
      <c r="BE9" s="103">
        <f t="shared" si="0"/>
        <v>0</v>
      </c>
      <c r="BF9" s="53"/>
    </row>
    <row r="10" spans="1:57" ht="18" customHeight="1" thickBot="1">
      <c r="A10" s="227"/>
      <c r="B10" s="186" t="s">
        <v>161</v>
      </c>
      <c r="C10" s="190" t="s">
        <v>1</v>
      </c>
      <c r="D10" s="105" t="s">
        <v>36</v>
      </c>
      <c r="E10" s="106">
        <v>2</v>
      </c>
      <c r="F10" s="106">
        <v>2</v>
      </c>
      <c r="G10" s="106">
        <v>2</v>
      </c>
      <c r="H10" s="106">
        <v>2</v>
      </c>
      <c r="I10" s="106">
        <v>2</v>
      </c>
      <c r="J10" s="106">
        <v>2</v>
      </c>
      <c r="K10" s="106">
        <v>2</v>
      </c>
      <c r="L10" s="106">
        <v>2</v>
      </c>
      <c r="M10" s="106">
        <v>2</v>
      </c>
      <c r="N10" s="106">
        <v>2</v>
      </c>
      <c r="O10" s="106">
        <v>2</v>
      </c>
      <c r="P10" s="106">
        <v>2</v>
      </c>
      <c r="Q10" s="106">
        <v>2</v>
      </c>
      <c r="R10" s="106">
        <v>2</v>
      </c>
      <c r="S10" s="106">
        <v>2</v>
      </c>
      <c r="T10" s="106">
        <v>2</v>
      </c>
      <c r="U10" s="106">
        <v>2</v>
      </c>
      <c r="V10" s="103" t="s">
        <v>142</v>
      </c>
      <c r="W10" s="103" t="s">
        <v>142</v>
      </c>
      <c r="X10" s="107">
        <v>2</v>
      </c>
      <c r="Y10" s="107">
        <v>2</v>
      </c>
      <c r="Z10" s="107">
        <v>2</v>
      </c>
      <c r="AA10" s="107">
        <v>2</v>
      </c>
      <c r="AB10" s="107">
        <v>2</v>
      </c>
      <c r="AC10" s="107">
        <v>2</v>
      </c>
      <c r="AD10" s="107">
        <v>2</v>
      </c>
      <c r="AE10" s="107">
        <v>2</v>
      </c>
      <c r="AF10" s="107">
        <v>2</v>
      </c>
      <c r="AG10" s="107">
        <v>2</v>
      </c>
      <c r="AH10" s="107">
        <v>2</v>
      </c>
      <c r="AI10" s="107">
        <v>2</v>
      </c>
      <c r="AJ10" s="107">
        <v>2</v>
      </c>
      <c r="AK10" s="107">
        <v>2</v>
      </c>
      <c r="AL10" s="107">
        <v>2</v>
      </c>
      <c r="AM10" s="107">
        <v>2</v>
      </c>
      <c r="AN10" s="107">
        <v>2</v>
      </c>
      <c r="AO10" s="107">
        <v>2</v>
      </c>
      <c r="AP10" s="107">
        <v>2</v>
      </c>
      <c r="AQ10" s="107">
        <v>2</v>
      </c>
      <c r="AR10" s="107">
        <v>2</v>
      </c>
      <c r="AS10" s="107">
        <v>2</v>
      </c>
      <c r="AT10" s="103">
        <v>0</v>
      </c>
      <c r="AU10" s="103">
        <v>0</v>
      </c>
      <c r="AV10" s="103" t="s">
        <v>142</v>
      </c>
      <c r="AW10" s="103" t="s">
        <v>142</v>
      </c>
      <c r="AX10" s="108" t="s">
        <v>142</v>
      </c>
      <c r="AY10" s="109" t="s">
        <v>142</v>
      </c>
      <c r="AZ10" s="109" t="s">
        <v>142</v>
      </c>
      <c r="BA10" s="109" t="s">
        <v>142</v>
      </c>
      <c r="BB10" s="109" t="s">
        <v>142</v>
      </c>
      <c r="BC10" s="109" t="s">
        <v>142</v>
      </c>
      <c r="BD10" s="109" t="s">
        <v>142</v>
      </c>
      <c r="BE10" s="110">
        <f t="shared" si="0"/>
        <v>78</v>
      </c>
    </row>
    <row r="11" spans="1:57" ht="18" customHeight="1" thickBot="1">
      <c r="A11" s="227"/>
      <c r="B11" s="187"/>
      <c r="C11" s="191"/>
      <c r="D11" s="105" t="s">
        <v>37</v>
      </c>
      <c r="E11" s="106">
        <v>1</v>
      </c>
      <c r="F11" s="106">
        <v>2</v>
      </c>
      <c r="G11" s="106">
        <v>1</v>
      </c>
      <c r="H11" s="106">
        <v>2</v>
      </c>
      <c r="I11" s="106">
        <v>1</v>
      </c>
      <c r="J11" s="106">
        <v>2</v>
      </c>
      <c r="K11" s="106">
        <v>1</v>
      </c>
      <c r="L11" s="106">
        <v>2</v>
      </c>
      <c r="M11" s="106">
        <v>1</v>
      </c>
      <c r="N11" s="106">
        <v>2</v>
      </c>
      <c r="O11" s="106">
        <v>1</v>
      </c>
      <c r="P11" s="106">
        <v>2</v>
      </c>
      <c r="Q11" s="106">
        <v>1</v>
      </c>
      <c r="R11" s="106">
        <v>2</v>
      </c>
      <c r="S11" s="106">
        <v>1</v>
      </c>
      <c r="T11" s="106">
        <v>2</v>
      </c>
      <c r="U11" s="106">
        <v>1</v>
      </c>
      <c r="V11" s="103" t="s">
        <v>142</v>
      </c>
      <c r="W11" s="103" t="s">
        <v>142</v>
      </c>
      <c r="X11" s="107">
        <v>1</v>
      </c>
      <c r="Y11" s="107">
        <v>2</v>
      </c>
      <c r="Z11" s="107">
        <v>1</v>
      </c>
      <c r="AA11" s="107">
        <v>2</v>
      </c>
      <c r="AB11" s="107">
        <v>1</v>
      </c>
      <c r="AC11" s="107">
        <v>2</v>
      </c>
      <c r="AD11" s="107">
        <v>1</v>
      </c>
      <c r="AE11" s="107">
        <v>2</v>
      </c>
      <c r="AF11" s="107">
        <v>1</v>
      </c>
      <c r="AG11" s="107">
        <v>2</v>
      </c>
      <c r="AH11" s="107">
        <v>1</v>
      </c>
      <c r="AI11" s="107">
        <v>2</v>
      </c>
      <c r="AJ11" s="107">
        <v>1</v>
      </c>
      <c r="AK11" s="107">
        <v>2</v>
      </c>
      <c r="AL11" s="107">
        <v>1</v>
      </c>
      <c r="AM11" s="107">
        <v>2</v>
      </c>
      <c r="AN11" s="107">
        <v>1</v>
      </c>
      <c r="AO11" s="107">
        <v>2</v>
      </c>
      <c r="AP11" s="107">
        <v>1</v>
      </c>
      <c r="AQ11" s="107">
        <v>2</v>
      </c>
      <c r="AR11" s="107">
        <v>1</v>
      </c>
      <c r="AS11" s="107">
        <v>2</v>
      </c>
      <c r="AT11" s="103">
        <v>0</v>
      </c>
      <c r="AU11" s="103">
        <v>0</v>
      </c>
      <c r="AV11" s="103" t="s">
        <v>142</v>
      </c>
      <c r="AW11" s="103" t="s">
        <v>142</v>
      </c>
      <c r="AX11" s="108" t="s">
        <v>142</v>
      </c>
      <c r="AY11" s="109" t="s">
        <v>142</v>
      </c>
      <c r="AZ11" s="109" t="s">
        <v>142</v>
      </c>
      <c r="BA11" s="109" t="s">
        <v>142</v>
      </c>
      <c r="BB11" s="109" t="s">
        <v>142</v>
      </c>
      <c r="BC11" s="109" t="s">
        <v>142</v>
      </c>
      <c r="BD11" s="109" t="s">
        <v>142</v>
      </c>
      <c r="BE11" s="110">
        <f t="shared" si="0"/>
        <v>58</v>
      </c>
    </row>
    <row r="12" spans="1:57" ht="18" customHeight="1" thickBot="1">
      <c r="A12" s="227"/>
      <c r="B12" s="188"/>
      <c r="C12" s="192"/>
      <c r="D12" s="105" t="s">
        <v>78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3" t="s">
        <v>142</v>
      </c>
      <c r="W12" s="103" t="s">
        <v>142</v>
      </c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03">
        <v>0</v>
      </c>
      <c r="AU12" s="103">
        <v>0</v>
      </c>
      <c r="AV12" s="103" t="s">
        <v>142</v>
      </c>
      <c r="AW12" s="103" t="s">
        <v>142</v>
      </c>
      <c r="AX12" s="108" t="s">
        <v>142</v>
      </c>
      <c r="AY12" s="109" t="s">
        <v>142</v>
      </c>
      <c r="AZ12" s="109" t="s">
        <v>142</v>
      </c>
      <c r="BA12" s="109" t="s">
        <v>142</v>
      </c>
      <c r="BB12" s="109" t="s">
        <v>142</v>
      </c>
      <c r="BC12" s="109" t="s">
        <v>142</v>
      </c>
      <c r="BD12" s="109" t="s">
        <v>142</v>
      </c>
      <c r="BE12" s="110">
        <f t="shared" si="0"/>
        <v>0</v>
      </c>
    </row>
    <row r="13" spans="1:57" ht="18" customHeight="1" thickBot="1">
      <c r="A13" s="227"/>
      <c r="B13" s="180" t="s">
        <v>162</v>
      </c>
      <c r="C13" s="195" t="s">
        <v>2</v>
      </c>
      <c r="D13" s="100" t="s">
        <v>36</v>
      </c>
      <c r="E13" s="101">
        <v>3</v>
      </c>
      <c r="F13" s="101">
        <v>3</v>
      </c>
      <c r="G13" s="101">
        <v>3</v>
      </c>
      <c r="H13" s="101">
        <v>3</v>
      </c>
      <c r="I13" s="101">
        <v>3</v>
      </c>
      <c r="J13" s="101">
        <v>3</v>
      </c>
      <c r="K13" s="101">
        <v>3</v>
      </c>
      <c r="L13" s="101">
        <v>3</v>
      </c>
      <c r="M13" s="101">
        <v>3</v>
      </c>
      <c r="N13" s="101">
        <v>3</v>
      </c>
      <c r="O13" s="101">
        <v>3</v>
      </c>
      <c r="P13" s="101">
        <v>3</v>
      </c>
      <c r="Q13" s="101">
        <v>3</v>
      </c>
      <c r="R13" s="101">
        <v>3</v>
      </c>
      <c r="S13" s="101">
        <v>3</v>
      </c>
      <c r="T13" s="101">
        <v>3</v>
      </c>
      <c r="U13" s="101">
        <v>3</v>
      </c>
      <c r="V13" s="103" t="s">
        <v>142</v>
      </c>
      <c r="W13" s="103" t="s">
        <v>142</v>
      </c>
      <c r="X13" s="104">
        <v>3</v>
      </c>
      <c r="Y13" s="104">
        <v>3</v>
      </c>
      <c r="Z13" s="104">
        <v>3</v>
      </c>
      <c r="AA13" s="104">
        <v>3</v>
      </c>
      <c r="AB13" s="104">
        <v>3</v>
      </c>
      <c r="AC13" s="104">
        <v>3</v>
      </c>
      <c r="AD13" s="104">
        <v>3</v>
      </c>
      <c r="AE13" s="104">
        <v>3</v>
      </c>
      <c r="AF13" s="104">
        <v>3</v>
      </c>
      <c r="AG13" s="104">
        <v>3</v>
      </c>
      <c r="AH13" s="104">
        <v>3</v>
      </c>
      <c r="AI13" s="104">
        <v>3</v>
      </c>
      <c r="AJ13" s="104">
        <v>3</v>
      </c>
      <c r="AK13" s="104">
        <v>3</v>
      </c>
      <c r="AL13" s="104">
        <v>3</v>
      </c>
      <c r="AM13" s="104">
        <v>3</v>
      </c>
      <c r="AN13" s="104">
        <v>3</v>
      </c>
      <c r="AO13" s="104">
        <v>3</v>
      </c>
      <c r="AP13" s="104">
        <v>3</v>
      </c>
      <c r="AQ13" s="104">
        <v>3</v>
      </c>
      <c r="AR13" s="104">
        <v>3</v>
      </c>
      <c r="AS13" s="104">
        <v>3</v>
      </c>
      <c r="AT13" s="103">
        <v>0</v>
      </c>
      <c r="AU13" s="103">
        <v>0</v>
      </c>
      <c r="AV13" s="103" t="s">
        <v>142</v>
      </c>
      <c r="AW13" s="103" t="s">
        <v>142</v>
      </c>
      <c r="AX13" s="108" t="s">
        <v>142</v>
      </c>
      <c r="AY13" s="108" t="s">
        <v>142</v>
      </c>
      <c r="AZ13" s="108" t="s">
        <v>142</v>
      </c>
      <c r="BA13" s="108" t="s">
        <v>142</v>
      </c>
      <c r="BB13" s="108" t="s">
        <v>142</v>
      </c>
      <c r="BC13" s="108" t="s">
        <v>142</v>
      </c>
      <c r="BD13" s="108" t="s">
        <v>142</v>
      </c>
      <c r="BE13" s="103">
        <f t="shared" si="0"/>
        <v>117</v>
      </c>
    </row>
    <row r="14" spans="1:57" ht="18" customHeight="1" thickBot="1">
      <c r="A14" s="227"/>
      <c r="B14" s="181"/>
      <c r="C14" s="196"/>
      <c r="D14" s="100" t="s">
        <v>37</v>
      </c>
      <c r="E14" s="101">
        <v>2</v>
      </c>
      <c r="F14" s="101">
        <v>1</v>
      </c>
      <c r="G14" s="101">
        <v>2</v>
      </c>
      <c r="H14" s="101">
        <v>1</v>
      </c>
      <c r="I14" s="101">
        <v>2</v>
      </c>
      <c r="J14" s="101">
        <v>1</v>
      </c>
      <c r="K14" s="101">
        <v>2</v>
      </c>
      <c r="L14" s="101">
        <v>1</v>
      </c>
      <c r="M14" s="101">
        <v>2</v>
      </c>
      <c r="N14" s="101">
        <v>1</v>
      </c>
      <c r="O14" s="101">
        <v>2</v>
      </c>
      <c r="P14" s="101">
        <v>1</v>
      </c>
      <c r="Q14" s="101">
        <v>2</v>
      </c>
      <c r="R14" s="101">
        <v>1</v>
      </c>
      <c r="S14" s="101">
        <v>2</v>
      </c>
      <c r="T14" s="101">
        <v>1</v>
      </c>
      <c r="U14" s="101">
        <v>1</v>
      </c>
      <c r="V14" s="103" t="s">
        <v>142</v>
      </c>
      <c r="W14" s="103" t="s">
        <v>142</v>
      </c>
      <c r="X14" s="104">
        <v>2</v>
      </c>
      <c r="Y14" s="104">
        <v>1</v>
      </c>
      <c r="Z14" s="104">
        <v>2</v>
      </c>
      <c r="AA14" s="104">
        <v>1</v>
      </c>
      <c r="AB14" s="104">
        <v>2</v>
      </c>
      <c r="AC14" s="104">
        <v>1</v>
      </c>
      <c r="AD14" s="104">
        <v>2</v>
      </c>
      <c r="AE14" s="104">
        <v>1</v>
      </c>
      <c r="AF14" s="104">
        <v>2</v>
      </c>
      <c r="AG14" s="104">
        <v>1</v>
      </c>
      <c r="AH14" s="104">
        <v>2</v>
      </c>
      <c r="AI14" s="104">
        <v>1</v>
      </c>
      <c r="AJ14" s="104">
        <v>2</v>
      </c>
      <c r="AK14" s="104">
        <v>1</v>
      </c>
      <c r="AL14" s="104">
        <v>2</v>
      </c>
      <c r="AM14" s="104">
        <v>1</v>
      </c>
      <c r="AN14" s="104">
        <v>2</v>
      </c>
      <c r="AO14" s="104">
        <v>1</v>
      </c>
      <c r="AP14" s="104">
        <v>2</v>
      </c>
      <c r="AQ14" s="104">
        <v>1</v>
      </c>
      <c r="AR14" s="104">
        <v>2</v>
      </c>
      <c r="AS14" s="104">
        <v>1</v>
      </c>
      <c r="AT14" s="103">
        <v>0</v>
      </c>
      <c r="AU14" s="103">
        <v>0</v>
      </c>
      <c r="AV14" s="103" t="s">
        <v>142</v>
      </c>
      <c r="AW14" s="103" t="s">
        <v>142</v>
      </c>
      <c r="AX14" s="108" t="s">
        <v>142</v>
      </c>
      <c r="AY14" s="108" t="s">
        <v>142</v>
      </c>
      <c r="AZ14" s="108" t="s">
        <v>142</v>
      </c>
      <c r="BA14" s="108" t="s">
        <v>142</v>
      </c>
      <c r="BB14" s="108" t="s">
        <v>142</v>
      </c>
      <c r="BC14" s="108" t="s">
        <v>142</v>
      </c>
      <c r="BD14" s="108" t="s">
        <v>142</v>
      </c>
      <c r="BE14" s="103">
        <f t="shared" si="0"/>
        <v>58</v>
      </c>
    </row>
    <row r="15" spans="1:57" ht="18" customHeight="1" thickBot="1">
      <c r="A15" s="227"/>
      <c r="B15" s="182"/>
      <c r="C15" s="197"/>
      <c r="D15" s="100" t="s">
        <v>78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3" t="s">
        <v>142</v>
      </c>
      <c r="W15" s="103" t="s">
        <v>142</v>
      </c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03">
        <v>0</v>
      </c>
      <c r="AU15" s="103">
        <v>0</v>
      </c>
      <c r="AV15" s="103" t="s">
        <v>142</v>
      </c>
      <c r="AW15" s="103" t="s">
        <v>142</v>
      </c>
      <c r="AX15" s="108" t="s">
        <v>142</v>
      </c>
      <c r="AY15" s="108" t="s">
        <v>142</v>
      </c>
      <c r="AZ15" s="108" t="s">
        <v>142</v>
      </c>
      <c r="BA15" s="108" t="s">
        <v>142</v>
      </c>
      <c r="BB15" s="108" t="s">
        <v>142</v>
      </c>
      <c r="BC15" s="108" t="s">
        <v>142</v>
      </c>
      <c r="BD15" s="108" t="s">
        <v>142</v>
      </c>
      <c r="BE15" s="103">
        <f t="shared" si="0"/>
        <v>0</v>
      </c>
    </row>
    <row r="16" spans="1:57" ht="18" customHeight="1" thickBot="1">
      <c r="A16" s="227"/>
      <c r="B16" s="208" t="s">
        <v>163</v>
      </c>
      <c r="C16" s="220" t="s">
        <v>3</v>
      </c>
      <c r="D16" s="105" t="s">
        <v>36</v>
      </c>
      <c r="E16" s="106">
        <v>2</v>
      </c>
      <c r="F16" s="106">
        <v>2</v>
      </c>
      <c r="G16" s="106">
        <v>2</v>
      </c>
      <c r="H16" s="106">
        <v>2</v>
      </c>
      <c r="I16" s="106">
        <v>2</v>
      </c>
      <c r="J16" s="106">
        <v>2</v>
      </c>
      <c r="K16" s="106">
        <v>2</v>
      </c>
      <c r="L16" s="106">
        <v>2</v>
      </c>
      <c r="M16" s="106">
        <v>2</v>
      </c>
      <c r="N16" s="106">
        <v>2</v>
      </c>
      <c r="O16" s="106">
        <v>2</v>
      </c>
      <c r="P16" s="106">
        <v>2</v>
      </c>
      <c r="Q16" s="106">
        <v>2</v>
      </c>
      <c r="R16" s="106">
        <v>2</v>
      </c>
      <c r="S16" s="106">
        <v>2</v>
      </c>
      <c r="T16" s="106">
        <v>2</v>
      </c>
      <c r="U16" s="106">
        <v>2</v>
      </c>
      <c r="V16" s="101" t="s">
        <v>142</v>
      </c>
      <c r="W16" s="101" t="s">
        <v>142</v>
      </c>
      <c r="X16" s="107">
        <v>4</v>
      </c>
      <c r="Y16" s="107">
        <v>4</v>
      </c>
      <c r="Z16" s="107">
        <v>4</v>
      </c>
      <c r="AA16" s="107">
        <v>4</v>
      </c>
      <c r="AB16" s="107">
        <v>4</v>
      </c>
      <c r="AC16" s="107">
        <v>4</v>
      </c>
      <c r="AD16" s="107">
        <v>4</v>
      </c>
      <c r="AE16" s="107">
        <v>4</v>
      </c>
      <c r="AF16" s="107">
        <v>4</v>
      </c>
      <c r="AG16" s="107">
        <v>4</v>
      </c>
      <c r="AH16" s="107">
        <v>4</v>
      </c>
      <c r="AI16" s="107">
        <v>4</v>
      </c>
      <c r="AJ16" s="107">
        <v>4</v>
      </c>
      <c r="AK16" s="107">
        <v>4</v>
      </c>
      <c r="AL16" s="107">
        <v>4</v>
      </c>
      <c r="AM16" s="107">
        <v>4</v>
      </c>
      <c r="AN16" s="107">
        <v>4</v>
      </c>
      <c r="AO16" s="107">
        <v>4</v>
      </c>
      <c r="AP16" s="107">
        <v>4</v>
      </c>
      <c r="AQ16" s="107">
        <v>4</v>
      </c>
      <c r="AR16" s="107">
        <v>4</v>
      </c>
      <c r="AS16" s="107">
        <v>4</v>
      </c>
      <c r="AT16" s="101">
        <v>0</v>
      </c>
      <c r="AU16" s="101">
        <v>0</v>
      </c>
      <c r="AV16" s="101" t="s">
        <v>142</v>
      </c>
      <c r="AW16" s="101" t="s">
        <v>142</v>
      </c>
      <c r="AX16" s="101" t="s">
        <v>142</v>
      </c>
      <c r="AY16" s="106" t="s">
        <v>142</v>
      </c>
      <c r="AZ16" s="106" t="s">
        <v>142</v>
      </c>
      <c r="BA16" s="106" t="s">
        <v>142</v>
      </c>
      <c r="BB16" s="106" t="s">
        <v>142</v>
      </c>
      <c r="BC16" s="106" t="s">
        <v>142</v>
      </c>
      <c r="BD16" s="106" t="s">
        <v>142</v>
      </c>
      <c r="BE16" s="110">
        <f t="shared" si="0"/>
        <v>122</v>
      </c>
    </row>
    <row r="17" spans="1:57" ht="18" customHeight="1" thickBot="1">
      <c r="A17" s="227"/>
      <c r="B17" s="209"/>
      <c r="C17" s="221"/>
      <c r="D17" s="105" t="s">
        <v>37</v>
      </c>
      <c r="E17" s="106">
        <v>1</v>
      </c>
      <c r="F17" s="106">
        <v>1</v>
      </c>
      <c r="G17" s="106">
        <v>1</v>
      </c>
      <c r="H17" s="106">
        <v>1</v>
      </c>
      <c r="I17" s="106">
        <v>1</v>
      </c>
      <c r="J17" s="106">
        <v>1</v>
      </c>
      <c r="K17" s="106">
        <v>1</v>
      </c>
      <c r="L17" s="106">
        <v>1</v>
      </c>
      <c r="M17" s="106">
        <v>1</v>
      </c>
      <c r="N17" s="106">
        <v>1</v>
      </c>
      <c r="O17" s="106">
        <v>1</v>
      </c>
      <c r="P17" s="106">
        <v>1</v>
      </c>
      <c r="Q17" s="106">
        <v>1</v>
      </c>
      <c r="R17" s="106">
        <v>1</v>
      </c>
      <c r="S17" s="106">
        <v>1</v>
      </c>
      <c r="T17" s="106">
        <v>1</v>
      </c>
      <c r="U17" s="106">
        <v>1</v>
      </c>
      <c r="V17" s="101" t="s">
        <v>142</v>
      </c>
      <c r="W17" s="101" t="s">
        <v>142</v>
      </c>
      <c r="X17" s="106">
        <v>2</v>
      </c>
      <c r="Y17" s="106">
        <v>2</v>
      </c>
      <c r="Z17" s="106">
        <v>2</v>
      </c>
      <c r="AA17" s="106">
        <v>2</v>
      </c>
      <c r="AB17" s="106">
        <v>2</v>
      </c>
      <c r="AC17" s="106">
        <v>2</v>
      </c>
      <c r="AD17" s="106">
        <v>2</v>
      </c>
      <c r="AE17" s="106">
        <v>2</v>
      </c>
      <c r="AF17" s="106">
        <v>2</v>
      </c>
      <c r="AG17" s="106">
        <v>2</v>
      </c>
      <c r="AH17" s="106">
        <v>2</v>
      </c>
      <c r="AI17" s="106">
        <v>2</v>
      </c>
      <c r="AJ17" s="106">
        <v>2</v>
      </c>
      <c r="AK17" s="106">
        <v>2</v>
      </c>
      <c r="AL17" s="106">
        <v>2</v>
      </c>
      <c r="AM17" s="106">
        <v>2</v>
      </c>
      <c r="AN17" s="106">
        <v>2</v>
      </c>
      <c r="AO17" s="106">
        <v>1</v>
      </c>
      <c r="AP17" s="106">
        <v>2</v>
      </c>
      <c r="AQ17" s="106">
        <v>1</v>
      </c>
      <c r="AR17" s="106">
        <v>2</v>
      </c>
      <c r="AS17" s="106">
        <v>1</v>
      </c>
      <c r="AT17" s="101">
        <v>0</v>
      </c>
      <c r="AU17" s="101">
        <v>0</v>
      </c>
      <c r="AV17" s="101" t="s">
        <v>142</v>
      </c>
      <c r="AW17" s="101" t="s">
        <v>142</v>
      </c>
      <c r="AX17" s="101" t="s">
        <v>142</v>
      </c>
      <c r="AY17" s="106" t="s">
        <v>142</v>
      </c>
      <c r="AZ17" s="106" t="s">
        <v>142</v>
      </c>
      <c r="BA17" s="106" t="s">
        <v>142</v>
      </c>
      <c r="BB17" s="106" t="s">
        <v>142</v>
      </c>
      <c r="BC17" s="106" t="s">
        <v>142</v>
      </c>
      <c r="BD17" s="106" t="s">
        <v>142</v>
      </c>
      <c r="BE17" s="110">
        <f t="shared" si="0"/>
        <v>58</v>
      </c>
    </row>
    <row r="18" spans="1:57" ht="18" customHeight="1" thickBot="1">
      <c r="A18" s="227"/>
      <c r="B18" s="210"/>
      <c r="C18" s="222"/>
      <c r="D18" s="105" t="s">
        <v>78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1" t="s">
        <v>142</v>
      </c>
      <c r="W18" s="101" t="s">
        <v>142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1">
        <v>0</v>
      </c>
      <c r="AU18" s="101">
        <v>0</v>
      </c>
      <c r="AV18" s="101" t="s">
        <v>142</v>
      </c>
      <c r="AW18" s="101" t="s">
        <v>142</v>
      </c>
      <c r="AX18" s="101" t="s">
        <v>142</v>
      </c>
      <c r="AY18" s="106" t="s">
        <v>142</v>
      </c>
      <c r="AZ18" s="106" t="s">
        <v>142</v>
      </c>
      <c r="BA18" s="106" t="s">
        <v>142</v>
      </c>
      <c r="BB18" s="106" t="s">
        <v>142</v>
      </c>
      <c r="BC18" s="106" t="s">
        <v>142</v>
      </c>
      <c r="BD18" s="106" t="s">
        <v>142</v>
      </c>
      <c r="BE18" s="110">
        <f t="shared" si="0"/>
        <v>0</v>
      </c>
    </row>
    <row r="19" spans="1:57" ht="18" customHeight="1" thickBot="1">
      <c r="A19" s="227"/>
      <c r="B19" s="180" t="s">
        <v>164</v>
      </c>
      <c r="C19" s="195" t="s">
        <v>83</v>
      </c>
      <c r="D19" s="100" t="s">
        <v>36</v>
      </c>
      <c r="E19" s="101">
        <v>3</v>
      </c>
      <c r="F19" s="101">
        <v>3</v>
      </c>
      <c r="G19" s="101">
        <v>3</v>
      </c>
      <c r="H19" s="101">
        <v>3</v>
      </c>
      <c r="I19" s="101">
        <v>3</v>
      </c>
      <c r="J19" s="101">
        <v>3</v>
      </c>
      <c r="K19" s="101">
        <v>3</v>
      </c>
      <c r="L19" s="101">
        <v>3</v>
      </c>
      <c r="M19" s="101">
        <v>3</v>
      </c>
      <c r="N19" s="101">
        <v>3</v>
      </c>
      <c r="O19" s="101">
        <v>3</v>
      </c>
      <c r="P19" s="101">
        <v>3</v>
      </c>
      <c r="Q19" s="101">
        <v>3</v>
      </c>
      <c r="R19" s="101">
        <v>3</v>
      </c>
      <c r="S19" s="101">
        <v>3</v>
      </c>
      <c r="T19" s="101">
        <v>3</v>
      </c>
      <c r="U19" s="101">
        <v>3</v>
      </c>
      <c r="V19" s="101" t="s">
        <v>142</v>
      </c>
      <c r="W19" s="101" t="s">
        <v>142</v>
      </c>
      <c r="X19" s="101">
        <v>3</v>
      </c>
      <c r="Y19" s="101">
        <v>3</v>
      </c>
      <c r="Z19" s="101">
        <v>3</v>
      </c>
      <c r="AA19" s="101">
        <v>3</v>
      </c>
      <c r="AB19" s="101">
        <v>3</v>
      </c>
      <c r="AC19" s="101">
        <v>3</v>
      </c>
      <c r="AD19" s="101">
        <v>3</v>
      </c>
      <c r="AE19" s="101">
        <v>3</v>
      </c>
      <c r="AF19" s="101">
        <v>3</v>
      </c>
      <c r="AG19" s="101">
        <v>3</v>
      </c>
      <c r="AH19" s="101">
        <v>3</v>
      </c>
      <c r="AI19" s="101">
        <v>3</v>
      </c>
      <c r="AJ19" s="101">
        <v>3</v>
      </c>
      <c r="AK19" s="101">
        <v>3</v>
      </c>
      <c r="AL19" s="101">
        <v>3</v>
      </c>
      <c r="AM19" s="101">
        <v>3</v>
      </c>
      <c r="AN19" s="101">
        <v>3</v>
      </c>
      <c r="AO19" s="101">
        <v>3</v>
      </c>
      <c r="AP19" s="101">
        <v>3</v>
      </c>
      <c r="AQ19" s="101">
        <v>3</v>
      </c>
      <c r="AR19" s="101">
        <v>3</v>
      </c>
      <c r="AS19" s="101">
        <v>3</v>
      </c>
      <c r="AT19" s="101">
        <v>0</v>
      </c>
      <c r="AU19" s="101">
        <v>0</v>
      </c>
      <c r="AV19" s="101" t="s">
        <v>142</v>
      </c>
      <c r="AW19" s="101" t="s">
        <v>142</v>
      </c>
      <c r="AX19" s="101" t="s">
        <v>142</v>
      </c>
      <c r="AY19" s="101" t="s">
        <v>142</v>
      </c>
      <c r="AZ19" s="101" t="s">
        <v>142</v>
      </c>
      <c r="BA19" s="101" t="s">
        <v>142</v>
      </c>
      <c r="BB19" s="101" t="s">
        <v>142</v>
      </c>
      <c r="BC19" s="101" t="s">
        <v>142</v>
      </c>
      <c r="BD19" s="101" t="s">
        <v>142</v>
      </c>
      <c r="BE19" s="103">
        <f t="shared" si="0"/>
        <v>117</v>
      </c>
    </row>
    <row r="20" spans="1:57" ht="18" customHeight="1" thickBot="1">
      <c r="A20" s="227"/>
      <c r="B20" s="181"/>
      <c r="C20" s="196"/>
      <c r="D20" s="100" t="s">
        <v>37</v>
      </c>
      <c r="E20" s="101">
        <v>2</v>
      </c>
      <c r="F20" s="101">
        <v>2</v>
      </c>
      <c r="G20" s="101">
        <v>2</v>
      </c>
      <c r="H20" s="101">
        <v>2</v>
      </c>
      <c r="I20" s="101">
        <v>2</v>
      </c>
      <c r="J20" s="101">
        <v>2</v>
      </c>
      <c r="K20" s="101">
        <v>2</v>
      </c>
      <c r="L20" s="101">
        <v>2</v>
      </c>
      <c r="M20" s="101">
        <v>2</v>
      </c>
      <c r="N20" s="101">
        <v>2</v>
      </c>
      <c r="O20" s="101">
        <v>2</v>
      </c>
      <c r="P20" s="101">
        <v>2</v>
      </c>
      <c r="Q20" s="101">
        <v>2</v>
      </c>
      <c r="R20" s="101">
        <v>2</v>
      </c>
      <c r="S20" s="101">
        <v>2</v>
      </c>
      <c r="T20" s="101">
        <v>2</v>
      </c>
      <c r="U20" s="101">
        <v>2</v>
      </c>
      <c r="V20" s="101" t="s">
        <v>142</v>
      </c>
      <c r="W20" s="101" t="s">
        <v>142</v>
      </c>
      <c r="X20" s="101">
        <v>2</v>
      </c>
      <c r="Y20" s="101">
        <v>2</v>
      </c>
      <c r="Z20" s="101">
        <v>2</v>
      </c>
      <c r="AA20" s="101">
        <v>2</v>
      </c>
      <c r="AB20" s="101">
        <v>2</v>
      </c>
      <c r="AC20" s="101">
        <v>2</v>
      </c>
      <c r="AD20" s="101">
        <v>2</v>
      </c>
      <c r="AE20" s="101">
        <v>2</v>
      </c>
      <c r="AF20" s="101">
        <v>2</v>
      </c>
      <c r="AG20" s="101">
        <v>2</v>
      </c>
      <c r="AH20" s="101">
        <v>2</v>
      </c>
      <c r="AI20" s="101">
        <v>2</v>
      </c>
      <c r="AJ20" s="101">
        <v>2</v>
      </c>
      <c r="AK20" s="101">
        <v>2</v>
      </c>
      <c r="AL20" s="101">
        <v>2</v>
      </c>
      <c r="AM20" s="101">
        <v>2</v>
      </c>
      <c r="AN20" s="101">
        <v>2</v>
      </c>
      <c r="AO20" s="101">
        <v>2</v>
      </c>
      <c r="AP20" s="101">
        <v>1</v>
      </c>
      <c r="AQ20" s="101">
        <v>2</v>
      </c>
      <c r="AR20" s="101">
        <v>1</v>
      </c>
      <c r="AS20" s="101">
        <v>2</v>
      </c>
      <c r="AT20" s="101">
        <v>0</v>
      </c>
      <c r="AU20" s="101">
        <v>0</v>
      </c>
      <c r="AV20" s="101" t="s">
        <v>142</v>
      </c>
      <c r="AW20" s="101" t="s">
        <v>142</v>
      </c>
      <c r="AX20" s="101" t="s">
        <v>142</v>
      </c>
      <c r="AY20" s="101" t="s">
        <v>142</v>
      </c>
      <c r="AZ20" s="101" t="s">
        <v>142</v>
      </c>
      <c r="BA20" s="101" t="s">
        <v>142</v>
      </c>
      <c r="BB20" s="101" t="s">
        <v>142</v>
      </c>
      <c r="BC20" s="101" t="s">
        <v>142</v>
      </c>
      <c r="BD20" s="101" t="s">
        <v>142</v>
      </c>
      <c r="BE20" s="103">
        <f t="shared" si="0"/>
        <v>76</v>
      </c>
    </row>
    <row r="21" spans="1:57" ht="18" customHeight="1" thickBot="1">
      <c r="A21" s="227"/>
      <c r="B21" s="182"/>
      <c r="C21" s="197"/>
      <c r="D21" s="100" t="s">
        <v>78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 t="s">
        <v>142</v>
      </c>
      <c r="W21" s="101" t="s">
        <v>142</v>
      </c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1">
        <v>0</v>
      </c>
      <c r="AU21" s="101">
        <v>0</v>
      </c>
      <c r="AV21" s="101" t="s">
        <v>142</v>
      </c>
      <c r="AW21" s="101" t="s">
        <v>142</v>
      </c>
      <c r="AX21" s="101" t="s">
        <v>142</v>
      </c>
      <c r="AY21" s="101" t="s">
        <v>142</v>
      </c>
      <c r="AZ21" s="101" t="s">
        <v>142</v>
      </c>
      <c r="BA21" s="101" t="s">
        <v>142</v>
      </c>
      <c r="BB21" s="101" t="s">
        <v>142</v>
      </c>
      <c r="BC21" s="101" t="s">
        <v>142</v>
      </c>
      <c r="BD21" s="101" t="s">
        <v>142</v>
      </c>
      <c r="BE21" s="103">
        <f t="shared" si="0"/>
        <v>0</v>
      </c>
    </row>
    <row r="22" spans="1:57" ht="18" customHeight="1" thickBot="1">
      <c r="A22" s="227"/>
      <c r="B22" s="183" t="s">
        <v>165</v>
      </c>
      <c r="C22" s="190" t="s">
        <v>5</v>
      </c>
      <c r="D22" s="115" t="s">
        <v>36</v>
      </c>
      <c r="E22" s="106">
        <v>2</v>
      </c>
      <c r="F22" s="106">
        <v>2</v>
      </c>
      <c r="G22" s="106">
        <v>2</v>
      </c>
      <c r="H22" s="106">
        <v>2</v>
      </c>
      <c r="I22" s="106">
        <v>2</v>
      </c>
      <c r="J22" s="106">
        <v>2</v>
      </c>
      <c r="K22" s="106">
        <v>2</v>
      </c>
      <c r="L22" s="106">
        <v>2</v>
      </c>
      <c r="M22" s="106">
        <v>2</v>
      </c>
      <c r="N22" s="106">
        <v>2</v>
      </c>
      <c r="O22" s="106">
        <v>2</v>
      </c>
      <c r="P22" s="106">
        <v>2</v>
      </c>
      <c r="Q22" s="106">
        <v>2</v>
      </c>
      <c r="R22" s="106">
        <v>2</v>
      </c>
      <c r="S22" s="106">
        <v>2</v>
      </c>
      <c r="T22" s="106">
        <v>2</v>
      </c>
      <c r="U22" s="106">
        <v>2</v>
      </c>
      <c r="V22" s="103" t="s">
        <v>142</v>
      </c>
      <c r="W22" s="103" t="s">
        <v>142</v>
      </c>
      <c r="X22" s="112">
        <v>2</v>
      </c>
      <c r="Y22" s="112">
        <v>2</v>
      </c>
      <c r="Z22" s="112">
        <v>2</v>
      </c>
      <c r="AA22" s="112">
        <v>2</v>
      </c>
      <c r="AB22" s="112">
        <v>2</v>
      </c>
      <c r="AC22" s="112">
        <v>2</v>
      </c>
      <c r="AD22" s="112">
        <v>2</v>
      </c>
      <c r="AE22" s="112">
        <v>2</v>
      </c>
      <c r="AF22" s="112">
        <v>2</v>
      </c>
      <c r="AG22" s="112">
        <v>2</v>
      </c>
      <c r="AH22" s="112">
        <v>2</v>
      </c>
      <c r="AI22" s="112">
        <v>2</v>
      </c>
      <c r="AJ22" s="112">
        <v>2</v>
      </c>
      <c r="AK22" s="112">
        <v>2</v>
      </c>
      <c r="AL22" s="112">
        <v>2</v>
      </c>
      <c r="AM22" s="112">
        <v>2</v>
      </c>
      <c r="AN22" s="112">
        <v>2</v>
      </c>
      <c r="AO22" s="112">
        <v>2</v>
      </c>
      <c r="AP22" s="112">
        <v>2</v>
      </c>
      <c r="AQ22" s="112">
        <v>2</v>
      </c>
      <c r="AR22" s="112">
        <v>2</v>
      </c>
      <c r="AS22" s="112">
        <v>2</v>
      </c>
      <c r="AT22" s="103">
        <v>0</v>
      </c>
      <c r="AU22" s="103">
        <v>0</v>
      </c>
      <c r="AV22" s="103" t="s">
        <v>142</v>
      </c>
      <c r="AW22" s="103" t="s">
        <v>142</v>
      </c>
      <c r="AX22" s="108" t="s">
        <v>142</v>
      </c>
      <c r="AY22" s="109" t="s">
        <v>142</v>
      </c>
      <c r="AZ22" s="109" t="s">
        <v>142</v>
      </c>
      <c r="BA22" s="109" t="s">
        <v>142</v>
      </c>
      <c r="BB22" s="109" t="s">
        <v>142</v>
      </c>
      <c r="BC22" s="109" t="s">
        <v>142</v>
      </c>
      <c r="BD22" s="109" t="s">
        <v>142</v>
      </c>
      <c r="BE22" s="110">
        <f t="shared" si="0"/>
        <v>78</v>
      </c>
    </row>
    <row r="23" spans="1:57" ht="18" customHeight="1" thickBot="1">
      <c r="A23" s="227"/>
      <c r="B23" s="184"/>
      <c r="C23" s="191"/>
      <c r="D23" s="115" t="s">
        <v>37</v>
      </c>
      <c r="E23" s="106">
        <v>1</v>
      </c>
      <c r="F23" s="106">
        <v>1</v>
      </c>
      <c r="G23" s="106"/>
      <c r="H23" s="106">
        <v>1</v>
      </c>
      <c r="I23" s="106">
        <v>1</v>
      </c>
      <c r="J23" s="106">
        <v>1</v>
      </c>
      <c r="K23" s="106">
        <v>1</v>
      </c>
      <c r="L23" s="106">
        <v>1</v>
      </c>
      <c r="M23" s="106">
        <v>1</v>
      </c>
      <c r="N23" s="106">
        <v>1</v>
      </c>
      <c r="O23" s="106">
        <v>1</v>
      </c>
      <c r="P23" s="106">
        <v>1</v>
      </c>
      <c r="Q23" s="106">
        <v>1</v>
      </c>
      <c r="R23" s="106">
        <v>1</v>
      </c>
      <c r="S23" s="106">
        <v>1</v>
      </c>
      <c r="T23" s="106">
        <v>1</v>
      </c>
      <c r="U23" s="106">
        <v>1</v>
      </c>
      <c r="V23" s="103" t="s">
        <v>142</v>
      </c>
      <c r="W23" s="103" t="s">
        <v>142</v>
      </c>
      <c r="X23" s="112">
        <v>1</v>
      </c>
      <c r="Y23" s="112">
        <v>1</v>
      </c>
      <c r="Z23" s="112">
        <v>1</v>
      </c>
      <c r="AA23" s="112">
        <v>1</v>
      </c>
      <c r="AB23" s="112">
        <v>1</v>
      </c>
      <c r="AC23" s="112">
        <v>1</v>
      </c>
      <c r="AD23" s="112">
        <v>1</v>
      </c>
      <c r="AE23" s="112">
        <v>1</v>
      </c>
      <c r="AF23" s="112"/>
      <c r="AG23" s="112">
        <v>1</v>
      </c>
      <c r="AH23" s="112">
        <v>1</v>
      </c>
      <c r="AI23" s="112">
        <v>1</v>
      </c>
      <c r="AJ23" s="112">
        <v>1</v>
      </c>
      <c r="AK23" s="112"/>
      <c r="AL23" s="112">
        <v>1</v>
      </c>
      <c r="AM23" s="112">
        <v>1</v>
      </c>
      <c r="AN23" s="112">
        <v>1</v>
      </c>
      <c r="AO23" s="112">
        <v>1</v>
      </c>
      <c r="AP23" s="112">
        <v>1</v>
      </c>
      <c r="AQ23" s="112">
        <v>1</v>
      </c>
      <c r="AR23" s="112"/>
      <c r="AS23" s="112">
        <v>1</v>
      </c>
      <c r="AT23" s="103">
        <v>0</v>
      </c>
      <c r="AU23" s="103">
        <v>0</v>
      </c>
      <c r="AV23" s="103" t="s">
        <v>142</v>
      </c>
      <c r="AW23" s="103" t="s">
        <v>142</v>
      </c>
      <c r="AX23" s="108" t="s">
        <v>142</v>
      </c>
      <c r="AY23" s="109" t="s">
        <v>142</v>
      </c>
      <c r="AZ23" s="109" t="s">
        <v>142</v>
      </c>
      <c r="BA23" s="109" t="s">
        <v>142</v>
      </c>
      <c r="BB23" s="109" t="s">
        <v>142</v>
      </c>
      <c r="BC23" s="109" t="s">
        <v>142</v>
      </c>
      <c r="BD23" s="109" t="s">
        <v>142</v>
      </c>
      <c r="BE23" s="110">
        <f t="shared" si="0"/>
        <v>35</v>
      </c>
    </row>
    <row r="24" spans="1:57" ht="18" customHeight="1" thickBot="1">
      <c r="A24" s="227"/>
      <c r="B24" s="185"/>
      <c r="C24" s="192"/>
      <c r="D24" s="105" t="s">
        <v>78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3" t="s">
        <v>142</v>
      </c>
      <c r="W24" s="103" t="s">
        <v>142</v>
      </c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03">
        <v>0</v>
      </c>
      <c r="AU24" s="103">
        <v>0</v>
      </c>
      <c r="AV24" s="103" t="s">
        <v>142</v>
      </c>
      <c r="AW24" s="103" t="s">
        <v>142</v>
      </c>
      <c r="AX24" s="108" t="s">
        <v>142</v>
      </c>
      <c r="AY24" s="109" t="s">
        <v>142</v>
      </c>
      <c r="AZ24" s="109" t="s">
        <v>142</v>
      </c>
      <c r="BA24" s="109" t="s">
        <v>142</v>
      </c>
      <c r="BB24" s="109" t="s">
        <v>142</v>
      </c>
      <c r="BC24" s="109" t="s">
        <v>142</v>
      </c>
      <c r="BD24" s="109" t="s">
        <v>142</v>
      </c>
      <c r="BE24" s="110">
        <f t="shared" si="0"/>
        <v>0</v>
      </c>
    </row>
    <row r="25" spans="1:57" ht="18" customHeight="1" thickBot="1">
      <c r="A25" s="227"/>
      <c r="B25" s="207" t="s">
        <v>166</v>
      </c>
      <c r="C25" s="223" t="s">
        <v>4</v>
      </c>
      <c r="D25" s="116" t="s">
        <v>36</v>
      </c>
      <c r="E25" s="101">
        <v>2</v>
      </c>
      <c r="F25" s="101">
        <v>2</v>
      </c>
      <c r="G25" s="101">
        <v>2</v>
      </c>
      <c r="H25" s="101">
        <v>2</v>
      </c>
      <c r="I25" s="101">
        <v>2</v>
      </c>
      <c r="J25" s="101">
        <v>2</v>
      </c>
      <c r="K25" s="101">
        <v>2</v>
      </c>
      <c r="L25" s="101">
        <v>2</v>
      </c>
      <c r="M25" s="101">
        <v>2</v>
      </c>
      <c r="N25" s="101">
        <v>2</v>
      </c>
      <c r="O25" s="101">
        <v>2</v>
      </c>
      <c r="P25" s="101">
        <v>2</v>
      </c>
      <c r="Q25" s="101">
        <v>2</v>
      </c>
      <c r="R25" s="101">
        <v>2</v>
      </c>
      <c r="S25" s="101">
        <v>2</v>
      </c>
      <c r="T25" s="101">
        <v>2</v>
      </c>
      <c r="U25" s="101">
        <v>2</v>
      </c>
      <c r="V25" s="103" t="s">
        <v>142</v>
      </c>
      <c r="W25" s="103" t="s">
        <v>142</v>
      </c>
      <c r="X25" s="104">
        <v>2</v>
      </c>
      <c r="Y25" s="104">
        <v>2</v>
      </c>
      <c r="Z25" s="104">
        <v>2</v>
      </c>
      <c r="AA25" s="104">
        <v>2</v>
      </c>
      <c r="AB25" s="104">
        <v>2</v>
      </c>
      <c r="AC25" s="104">
        <v>2</v>
      </c>
      <c r="AD25" s="104">
        <v>2</v>
      </c>
      <c r="AE25" s="104">
        <v>2</v>
      </c>
      <c r="AF25" s="104">
        <v>2</v>
      </c>
      <c r="AG25" s="104">
        <v>2</v>
      </c>
      <c r="AH25" s="104">
        <v>2</v>
      </c>
      <c r="AI25" s="104">
        <v>2</v>
      </c>
      <c r="AJ25" s="104">
        <v>2</v>
      </c>
      <c r="AK25" s="104">
        <v>2</v>
      </c>
      <c r="AL25" s="104">
        <v>2</v>
      </c>
      <c r="AM25" s="104">
        <v>2</v>
      </c>
      <c r="AN25" s="104">
        <v>2</v>
      </c>
      <c r="AO25" s="104">
        <v>2</v>
      </c>
      <c r="AP25" s="104">
        <v>2</v>
      </c>
      <c r="AQ25" s="104">
        <v>2</v>
      </c>
      <c r="AR25" s="104">
        <v>2</v>
      </c>
      <c r="AS25" s="104">
        <v>2</v>
      </c>
      <c r="AT25" s="103">
        <v>0</v>
      </c>
      <c r="AU25" s="103">
        <v>0</v>
      </c>
      <c r="AV25" s="103" t="s">
        <v>142</v>
      </c>
      <c r="AW25" s="103" t="s">
        <v>142</v>
      </c>
      <c r="AX25" s="108" t="s">
        <v>142</v>
      </c>
      <c r="AY25" s="108" t="s">
        <v>142</v>
      </c>
      <c r="AZ25" s="108" t="s">
        <v>142</v>
      </c>
      <c r="BA25" s="108" t="s">
        <v>142</v>
      </c>
      <c r="BB25" s="108" t="s">
        <v>142</v>
      </c>
      <c r="BC25" s="108" t="s">
        <v>142</v>
      </c>
      <c r="BD25" s="108" t="s">
        <v>142</v>
      </c>
      <c r="BE25" s="103">
        <f t="shared" si="0"/>
        <v>78</v>
      </c>
    </row>
    <row r="26" spans="1:57" ht="18" customHeight="1" thickBot="1">
      <c r="A26" s="227"/>
      <c r="B26" s="198"/>
      <c r="C26" s="224"/>
      <c r="D26" s="116" t="s">
        <v>37</v>
      </c>
      <c r="E26" s="101">
        <v>1</v>
      </c>
      <c r="F26" s="101">
        <v>1</v>
      </c>
      <c r="G26" s="101">
        <v>1</v>
      </c>
      <c r="H26" s="101">
        <v>1</v>
      </c>
      <c r="I26" s="101">
        <v>1</v>
      </c>
      <c r="J26" s="101">
        <v>1</v>
      </c>
      <c r="K26" s="101">
        <v>1</v>
      </c>
      <c r="L26" s="101">
        <v>1</v>
      </c>
      <c r="M26" s="101">
        <v>1</v>
      </c>
      <c r="N26" s="101">
        <v>1</v>
      </c>
      <c r="O26" s="101">
        <v>1</v>
      </c>
      <c r="P26" s="101">
        <v>1</v>
      </c>
      <c r="Q26" s="101">
        <v>1</v>
      </c>
      <c r="R26" s="101">
        <v>1</v>
      </c>
      <c r="S26" s="101">
        <v>1</v>
      </c>
      <c r="T26" s="101">
        <v>1</v>
      </c>
      <c r="U26" s="101">
        <v>1</v>
      </c>
      <c r="V26" s="103" t="s">
        <v>142</v>
      </c>
      <c r="W26" s="103" t="s">
        <v>142</v>
      </c>
      <c r="X26" s="104">
        <v>1</v>
      </c>
      <c r="Y26" s="104">
        <v>1</v>
      </c>
      <c r="Z26" s="104">
        <v>1</v>
      </c>
      <c r="AA26" s="104">
        <v>1</v>
      </c>
      <c r="AB26" s="104">
        <v>1</v>
      </c>
      <c r="AC26" s="104">
        <v>1</v>
      </c>
      <c r="AD26" s="104">
        <v>1</v>
      </c>
      <c r="AE26" s="104">
        <v>1</v>
      </c>
      <c r="AF26" s="104">
        <v>1</v>
      </c>
      <c r="AG26" s="104">
        <v>1</v>
      </c>
      <c r="AH26" s="104">
        <v>1</v>
      </c>
      <c r="AI26" s="104">
        <v>1</v>
      </c>
      <c r="AJ26" s="104">
        <v>1</v>
      </c>
      <c r="AK26" s="104">
        <v>1</v>
      </c>
      <c r="AL26" s="104">
        <v>1</v>
      </c>
      <c r="AM26" s="104">
        <v>1</v>
      </c>
      <c r="AN26" s="104">
        <v>1</v>
      </c>
      <c r="AO26" s="104">
        <v>1</v>
      </c>
      <c r="AP26" s="104">
        <v>1</v>
      </c>
      <c r="AQ26" s="104">
        <v>1</v>
      </c>
      <c r="AR26" s="104">
        <v>1</v>
      </c>
      <c r="AS26" s="104">
        <v>1</v>
      </c>
      <c r="AT26" s="103">
        <v>0</v>
      </c>
      <c r="AU26" s="103">
        <v>0</v>
      </c>
      <c r="AV26" s="103" t="s">
        <v>142</v>
      </c>
      <c r="AW26" s="103" t="s">
        <v>142</v>
      </c>
      <c r="AX26" s="108" t="s">
        <v>142</v>
      </c>
      <c r="AY26" s="108" t="s">
        <v>142</v>
      </c>
      <c r="AZ26" s="108" t="s">
        <v>142</v>
      </c>
      <c r="BA26" s="108" t="s">
        <v>142</v>
      </c>
      <c r="BB26" s="108" t="s">
        <v>142</v>
      </c>
      <c r="BC26" s="108" t="s">
        <v>142</v>
      </c>
      <c r="BD26" s="108" t="s">
        <v>142</v>
      </c>
      <c r="BE26" s="103">
        <f t="shared" si="0"/>
        <v>39</v>
      </c>
    </row>
    <row r="27" spans="1:57" ht="18" customHeight="1" thickBot="1">
      <c r="A27" s="227"/>
      <c r="B27" s="199"/>
      <c r="C27" s="225"/>
      <c r="D27" s="100" t="s">
        <v>78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3" t="s">
        <v>142</v>
      </c>
      <c r="W27" s="103" t="s">
        <v>142</v>
      </c>
      <c r="X27" s="113"/>
      <c r="Y27" s="113"/>
      <c r="Z27" s="113"/>
      <c r="AA27" s="113"/>
      <c r="AB27" s="113"/>
      <c r="AC27" s="113"/>
      <c r="AD27" s="113"/>
      <c r="AE27" s="113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03">
        <v>0</v>
      </c>
      <c r="AU27" s="103">
        <v>0</v>
      </c>
      <c r="AV27" s="103" t="s">
        <v>142</v>
      </c>
      <c r="AW27" s="103" t="s">
        <v>142</v>
      </c>
      <c r="AX27" s="108" t="s">
        <v>142</v>
      </c>
      <c r="AY27" s="108" t="s">
        <v>142</v>
      </c>
      <c r="AZ27" s="108" t="s">
        <v>142</v>
      </c>
      <c r="BA27" s="108" t="s">
        <v>142</v>
      </c>
      <c r="BB27" s="108" t="s">
        <v>142</v>
      </c>
      <c r="BC27" s="108" t="s">
        <v>142</v>
      </c>
      <c r="BD27" s="108" t="s">
        <v>142</v>
      </c>
      <c r="BE27" s="103">
        <f t="shared" si="0"/>
        <v>0</v>
      </c>
    </row>
    <row r="28" spans="1:57" ht="18" customHeight="1" thickBot="1">
      <c r="A28" s="227"/>
      <c r="B28" s="183" t="s">
        <v>167</v>
      </c>
      <c r="C28" s="190" t="s">
        <v>82</v>
      </c>
      <c r="D28" s="105" t="s">
        <v>36</v>
      </c>
      <c r="E28" s="106">
        <v>3</v>
      </c>
      <c r="F28" s="106">
        <v>3</v>
      </c>
      <c r="G28" s="106">
        <v>3</v>
      </c>
      <c r="H28" s="106">
        <v>3</v>
      </c>
      <c r="I28" s="106">
        <v>3</v>
      </c>
      <c r="J28" s="106">
        <v>3</v>
      </c>
      <c r="K28" s="106">
        <v>3</v>
      </c>
      <c r="L28" s="106">
        <v>3</v>
      </c>
      <c r="M28" s="106">
        <v>3</v>
      </c>
      <c r="N28" s="106">
        <v>3</v>
      </c>
      <c r="O28" s="106">
        <v>3</v>
      </c>
      <c r="P28" s="106">
        <v>3</v>
      </c>
      <c r="Q28" s="106">
        <v>3</v>
      </c>
      <c r="R28" s="106">
        <v>3</v>
      </c>
      <c r="S28" s="106">
        <v>3</v>
      </c>
      <c r="T28" s="106">
        <v>3</v>
      </c>
      <c r="U28" s="106">
        <v>3</v>
      </c>
      <c r="V28" s="101" t="s">
        <v>142</v>
      </c>
      <c r="W28" s="101" t="s">
        <v>142</v>
      </c>
      <c r="X28" s="107">
        <v>2</v>
      </c>
      <c r="Y28" s="107">
        <v>2</v>
      </c>
      <c r="Z28" s="107">
        <v>2</v>
      </c>
      <c r="AA28" s="107">
        <v>2</v>
      </c>
      <c r="AB28" s="107">
        <v>2</v>
      </c>
      <c r="AC28" s="107">
        <v>2</v>
      </c>
      <c r="AD28" s="107">
        <v>2</v>
      </c>
      <c r="AE28" s="107">
        <v>2</v>
      </c>
      <c r="AF28" s="107">
        <v>2</v>
      </c>
      <c r="AG28" s="107">
        <v>2</v>
      </c>
      <c r="AH28" s="107">
        <v>2</v>
      </c>
      <c r="AI28" s="107">
        <v>2</v>
      </c>
      <c r="AJ28" s="107">
        <v>2</v>
      </c>
      <c r="AK28" s="107">
        <v>2</v>
      </c>
      <c r="AL28" s="107">
        <v>2</v>
      </c>
      <c r="AM28" s="107">
        <v>2</v>
      </c>
      <c r="AN28" s="107">
        <v>2</v>
      </c>
      <c r="AO28" s="107">
        <v>2</v>
      </c>
      <c r="AP28" s="107">
        <v>2</v>
      </c>
      <c r="AQ28" s="107">
        <v>2</v>
      </c>
      <c r="AR28" s="107">
        <v>2</v>
      </c>
      <c r="AS28" s="107">
        <v>2</v>
      </c>
      <c r="AT28" s="101">
        <v>0</v>
      </c>
      <c r="AU28" s="101">
        <v>0</v>
      </c>
      <c r="AV28" s="101" t="s">
        <v>142</v>
      </c>
      <c r="AW28" s="101" t="s">
        <v>142</v>
      </c>
      <c r="AX28" s="101" t="s">
        <v>142</v>
      </c>
      <c r="AY28" s="106" t="s">
        <v>142</v>
      </c>
      <c r="AZ28" s="106" t="s">
        <v>142</v>
      </c>
      <c r="BA28" s="106" t="s">
        <v>142</v>
      </c>
      <c r="BB28" s="106" t="s">
        <v>142</v>
      </c>
      <c r="BC28" s="106" t="s">
        <v>142</v>
      </c>
      <c r="BD28" s="106" t="s">
        <v>142</v>
      </c>
      <c r="BE28" s="110">
        <f t="shared" si="0"/>
        <v>95</v>
      </c>
    </row>
    <row r="29" spans="1:57" ht="18" customHeight="1" thickBot="1">
      <c r="A29" s="227"/>
      <c r="B29" s="184"/>
      <c r="C29" s="191"/>
      <c r="D29" s="105" t="s">
        <v>37</v>
      </c>
      <c r="E29" s="106">
        <v>2</v>
      </c>
      <c r="F29" s="106">
        <v>1</v>
      </c>
      <c r="G29" s="106">
        <v>1</v>
      </c>
      <c r="H29" s="106">
        <v>2</v>
      </c>
      <c r="I29" s="106">
        <v>1</v>
      </c>
      <c r="J29" s="106">
        <v>1</v>
      </c>
      <c r="K29" s="106">
        <v>1</v>
      </c>
      <c r="L29" s="106">
        <v>1</v>
      </c>
      <c r="M29" s="106">
        <v>1</v>
      </c>
      <c r="N29" s="106">
        <v>1</v>
      </c>
      <c r="O29" s="106">
        <v>1</v>
      </c>
      <c r="P29" s="106">
        <v>1</v>
      </c>
      <c r="Q29" s="106">
        <v>1</v>
      </c>
      <c r="R29" s="106">
        <v>1</v>
      </c>
      <c r="S29" s="106">
        <v>1</v>
      </c>
      <c r="T29" s="106">
        <v>1</v>
      </c>
      <c r="U29" s="106">
        <v>1</v>
      </c>
      <c r="V29" s="101" t="s">
        <v>142</v>
      </c>
      <c r="W29" s="101" t="s">
        <v>142</v>
      </c>
      <c r="X29" s="107">
        <v>1</v>
      </c>
      <c r="Y29" s="107">
        <v>1</v>
      </c>
      <c r="Z29" s="107">
        <v>1</v>
      </c>
      <c r="AA29" s="107">
        <v>1</v>
      </c>
      <c r="AB29" s="107">
        <v>1</v>
      </c>
      <c r="AC29" s="107">
        <v>1</v>
      </c>
      <c r="AD29" s="107">
        <v>1</v>
      </c>
      <c r="AE29" s="107">
        <v>1</v>
      </c>
      <c r="AF29" s="107">
        <v>1</v>
      </c>
      <c r="AG29" s="107">
        <v>1</v>
      </c>
      <c r="AH29" s="107">
        <v>1</v>
      </c>
      <c r="AI29" s="107">
        <v>1</v>
      </c>
      <c r="AJ29" s="107">
        <v>1</v>
      </c>
      <c r="AK29" s="107">
        <v>1</v>
      </c>
      <c r="AL29" s="107">
        <v>1</v>
      </c>
      <c r="AM29" s="107">
        <v>1</v>
      </c>
      <c r="AN29" s="107">
        <v>1</v>
      </c>
      <c r="AO29" s="107">
        <v>1</v>
      </c>
      <c r="AP29" s="107">
        <v>1</v>
      </c>
      <c r="AQ29" s="107">
        <v>1</v>
      </c>
      <c r="AR29" s="107">
        <v>1</v>
      </c>
      <c r="AS29" s="107">
        <v>1</v>
      </c>
      <c r="AT29" s="101">
        <v>0</v>
      </c>
      <c r="AU29" s="101">
        <v>0</v>
      </c>
      <c r="AV29" s="101" t="s">
        <v>142</v>
      </c>
      <c r="AW29" s="101" t="s">
        <v>142</v>
      </c>
      <c r="AX29" s="101" t="s">
        <v>142</v>
      </c>
      <c r="AY29" s="106" t="s">
        <v>142</v>
      </c>
      <c r="AZ29" s="106" t="s">
        <v>142</v>
      </c>
      <c r="BA29" s="106" t="s">
        <v>142</v>
      </c>
      <c r="BB29" s="106" t="s">
        <v>142</v>
      </c>
      <c r="BC29" s="106" t="s">
        <v>142</v>
      </c>
      <c r="BD29" s="106" t="s">
        <v>142</v>
      </c>
      <c r="BE29" s="110">
        <f t="shared" si="0"/>
        <v>41</v>
      </c>
    </row>
    <row r="30" spans="1:57" ht="18" customHeight="1" thickBot="1">
      <c r="A30" s="227"/>
      <c r="B30" s="185"/>
      <c r="C30" s="192"/>
      <c r="D30" s="105" t="s">
        <v>78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1" t="s">
        <v>142</v>
      </c>
      <c r="W30" s="101" t="s">
        <v>142</v>
      </c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1">
        <v>0</v>
      </c>
      <c r="AU30" s="101">
        <v>0</v>
      </c>
      <c r="AV30" s="101" t="s">
        <v>142</v>
      </c>
      <c r="AW30" s="101" t="s">
        <v>142</v>
      </c>
      <c r="AX30" s="101" t="s">
        <v>142</v>
      </c>
      <c r="AY30" s="106" t="s">
        <v>142</v>
      </c>
      <c r="AZ30" s="106" t="s">
        <v>142</v>
      </c>
      <c r="BA30" s="106" t="s">
        <v>142</v>
      </c>
      <c r="BB30" s="106" t="s">
        <v>142</v>
      </c>
      <c r="BC30" s="106" t="s">
        <v>142</v>
      </c>
      <c r="BD30" s="106" t="s">
        <v>142</v>
      </c>
      <c r="BE30" s="110">
        <f t="shared" si="0"/>
        <v>0</v>
      </c>
    </row>
    <row r="31" spans="1:57" ht="18" customHeight="1" thickBot="1">
      <c r="A31" s="227"/>
      <c r="B31" s="198" t="s">
        <v>168</v>
      </c>
      <c r="C31" s="195" t="s">
        <v>81</v>
      </c>
      <c r="D31" s="100" t="s">
        <v>36</v>
      </c>
      <c r="E31" s="101">
        <v>1</v>
      </c>
      <c r="F31" s="101">
        <v>1</v>
      </c>
      <c r="G31" s="101">
        <v>1</v>
      </c>
      <c r="H31" s="101">
        <v>1</v>
      </c>
      <c r="I31" s="101">
        <v>1</v>
      </c>
      <c r="J31" s="101">
        <v>1</v>
      </c>
      <c r="K31" s="101">
        <v>1</v>
      </c>
      <c r="L31" s="101">
        <v>1</v>
      </c>
      <c r="M31" s="101">
        <v>1</v>
      </c>
      <c r="N31" s="101">
        <v>1</v>
      </c>
      <c r="O31" s="101">
        <v>1</v>
      </c>
      <c r="P31" s="101">
        <v>1</v>
      </c>
      <c r="Q31" s="101">
        <v>1</v>
      </c>
      <c r="R31" s="101">
        <v>1</v>
      </c>
      <c r="S31" s="101">
        <v>1</v>
      </c>
      <c r="T31" s="101">
        <v>1</v>
      </c>
      <c r="U31" s="101">
        <v>1</v>
      </c>
      <c r="V31" s="101" t="s">
        <v>142</v>
      </c>
      <c r="W31" s="101" t="s">
        <v>142</v>
      </c>
      <c r="X31" s="104">
        <v>1</v>
      </c>
      <c r="Y31" s="104">
        <v>1</v>
      </c>
      <c r="Z31" s="104">
        <v>1</v>
      </c>
      <c r="AA31" s="104">
        <v>1</v>
      </c>
      <c r="AB31" s="104">
        <v>1</v>
      </c>
      <c r="AC31" s="104">
        <v>1</v>
      </c>
      <c r="AD31" s="104">
        <v>1</v>
      </c>
      <c r="AE31" s="104">
        <v>1</v>
      </c>
      <c r="AF31" s="104">
        <v>1</v>
      </c>
      <c r="AG31" s="104">
        <v>1</v>
      </c>
      <c r="AH31" s="104">
        <v>1</v>
      </c>
      <c r="AI31" s="104">
        <v>1</v>
      </c>
      <c r="AJ31" s="104">
        <v>1</v>
      </c>
      <c r="AK31" s="104">
        <v>1</v>
      </c>
      <c r="AL31" s="104">
        <v>1</v>
      </c>
      <c r="AM31" s="104">
        <v>1</v>
      </c>
      <c r="AN31" s="104">
        <v>1</v>
      </c>
      <c r="AO31" s="104">
        <v>1</v>
      </c>
      <c r="AP31" s="104">
        <v>1</v>
      </c>
      <c r="AQ31" s="104">
        <v>1</v>
      </c>
      <c r="AR31" s="104">
        <v>1</v>
      </c>
      <c r="AS31" s="104">
        <v>1</v>
      </c>
      <c r="AT31" s="101">
        <v>0</v>
      </c>
      <c r="AU31" s="101">
        <v>0</v>
      </c>
      <c r="AV31" s="101" t="s">
        <v>142</v>
      </c>
      <c r="AW31" s="101" t="s">
        <v>142</v>
      </c>
      <c r="AX31" s="101" t="s">
        <v>142</v>
      </c>
      <c r="AY31" s="101" t="s">
        <v>142</v>
      </c>
      <c r="AZ31" s="101" t="s">
        <v>142</v>
      </c>
      <c r="BA31" s="101" t="s">
        <v>142</v>
      </c>
      <c r="BB31" s="101" t="s">
        <v>142</v>
      </c>
      <c r="BC31" s="101" t="s">
        <v>142</v>
      </c>
      <c r="BD31" s="101" t="s">
        <v>142</v>
      </c>
      <c r="BE31" s="103">
        <f t="shared" si="0"/>
        <v>39</v>
      </c>
    </row>
    <row r="32" spans="1:57" ht="18" customHeight="1" thickBot="1">
      <c r="A32" s="227"/>
      <c r="B32" s="198"/>
      <c r="C32" s="196"/>
      <c r="D32" s="100" t="s">
        <v>37</v>
      </c>
      <c r="E32" s="101"/>
      <c r="F32" s="101"/>
      <c r="G32" s="101">
        <v>1</v>
      </c>
      <c r="H32" s="101"/>
      <c r="I32" s="101">
        <v>1</v>
      </c>
      <c r="J32" s="101"/>
      <c r="K32" s="101">
        <v>1</v>
      </c>
      <c r="L32" s="101"/>
      <c r="M32" s="101">
        <v>1</v>
      </c>
      <c r="N32" s="101"/>
      <c r="O32" s="101">
        <v>1</v>
      </c>
      <c r="P32" s="101">
        <v>1</v>
      </c>
      <c r="Q32" s="101">
        <v>1</v>
      </c>
      <c r="R32" s="101"/>
      <c r="S32" s="101"/>
      <c r="T32" s="101"/>
      <c r="U32" s="101">
        <v>1</v>
      </c>
      <c r="V32" s="101" t="s">
        <v>142</v>
      </c>
      <c r="W32" s="101" t="s">
        <v>142</v>
      </c>
      <c r="X32" s="104">
        <v>1</v>
      </c>
      <c r="Y32" s="104"/>
      <c r="Z32" s="104">
        <v>1</v>
      </c>
      <c r="AA32" s="104"/>
      <c r="AB32" s="104">
        <v>1</v>
      </c>
      <c r="AC32" s="104"/>
      <c r="AD32" s="104">
        <v>1</v>
      </c>
      <c r="AE32" s="104"/>
      <c r="AF32" s="104">
        <v>1</v>
      </c>
      <c r="AG32" s="104"/>
      <c r="AH32" s="104"/>
      <c r="AI32" s="104"/>
      <c r="AJ32" s="104">
        <v>1</v>
      </c>
      <c r="AK32" s="104"/>
      <c r="AL32" s="104">
        <v>1</v>
      </c>
      <c r="AM32" s="104"/>
      <c r="AN32" s="104">
        <v>1</v>
      </c>
      <c r="AO32" s="104"/>
      <c r="AP32" s="104">
        <v>1</v>
      </c>
      <c r="AQ32" s="104"/>
      <c r="AR32" s="104">
        <v>1</v>
      </c>
      <c r="AS32" s="104"/>
      <c r="AT32" s="101">
        <v>0</v>
      </c>
      <c r="AU32" s="101">
        <v>0</v>
      </c>
      <c r="AV32" s="101" t="s">
        <v>142</v>
      </c>
      <c r="AW32" s="101" t="s">
        <v>142</v>
      </c>
      <c r="AX32" s="101" t="s">
        <v>142</v>
      </c>
      <c r="AY32" s="101" t="s">
        <v>142</v>
      </c>
      <c r="AZ32" s="101" t="s">
        <v>142</v>
      </c>
      <c r="BA32" s="101" t="s">
        <v>142</v>
      </c>
      <c r="BB32" s="101" t="s">
        <v>142</v>
      </c>
      <c r="BC32" s="101" t="s">
        <v>142</v>
      </c>
      <c r="BD32" s="101" t="s">
        <v>142</v>
      </c>
      <c r="BE32" s="103">
        <f t="shared" si="0"/>
        <v>18</v>
      </c>
    </row>
    <row r="33" spans="1:57" ht="18" customHeight="1" thickBot="1">
      <c r="A33" s="227"/>
      <c r="B33" s="199"/>
      <c r="C33" s="197"/>
      <c r="D33" s="100" t="s">
        <v>78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 t="s">
        <v>142</v>
      </c>
      <c r="W33" s="101" t="s">
        <v>142</v>
      </c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1">
        <v>0</v>
      </c>
      <c r="AU33" s="101">
        <v>0</v>
      </c>
      <c r="AV33" s="101" t="s">
        <v>142</v>
      </c>
      <c r="AW33" s="101" t="s">
        <v>142</v>
      </c>
      <c r="AX33" s="101" t="s">
        <v>142</v>
      </c>
      <c r="AY33" s="101" t="s">
        <v>142</v>
      </c>
      <c r="AZ33" s="101" t="s">
        <v>142</v>
      </c>
      <c r="BA33" s="101" t="s">
        <v>142</v>
      </c>
      <c r="BB33" s="101" t="s">
        <v>142</v>
      </c>
      <c r="BC33" s="101" t="s">
        <v>142</v>
      </c>
      <c r="BD33" s="101" t="s">
        <v>142</v>
      </c>
      <c r="BE33" s="103">
        <f t="shared" si="0"/>
        <v>0</v>
      </c>
    </row>
    <row r="34" spans="1:57" ht="18" customHeight="1" thickBot="1">
      <c r="A34" s="227"/>
      <c r="B34" s="186" t="s">
        <v>169</v>
      </c>
      <c r="C34" s="190" t="s">
        <v>158</v>
      </c>
      <c r="D34" s="105" t="s">
        <v>36</v>
      </c>
      <c r="E34" s="106">
        <v>1</v>
      </c>
      <c r="F34" s="106">
        <v>1</v>
      </c>
      <c r="G34" s="106">
        <v>1</v>
      </c>
      <c r="H34" s="106">
        <v>1</v>
      </c>
      <c r="I34" s="106">
        <v>1</v>
      </c>
      <c r="J34" s="106">
        <v>1</v>
      </c>
      <c r="K34" s="106">
        <v>1</v>
      </c>
      <c r="L34" s="106">
        <v>1</v>
      </c>
      <c r="M34" s="106">
        <v>1</v>
      </c>
      <c r="N34" s="106">
        <v>1</v>
      </c>
      <c r="O34" s="106">
        <v>1</v>
      </c>
      <c r="P34" s="106">
        <v>1</v>
      </c>
      <c r="Q34" s="106">
        <v>1</v>
      </c>
      <c r="R34" s="106">
        <v>1</v>
      </c>
      <c r="S34" s="106">
        <v>1</v>
      </c>
      <c r="T34" s="106">
        <v>1</v>
      </c>
      <c r="U34" s="106">
        <v>1</v>
      </c>
      <c r="V34" s="103" t="s">
        <v>142</v>
      </c>
      <c r="W34" s="103" t="s">
        <v>142</v>
      </c>
      <c r="X34" s="112">
        <v>1</v>
      </c>
      <c r="Y34" s="112">
        <v>1</v>
      </c>
      <c r="Z34" s="112">
        <v>1</v>
      </c>
      <c r="AA34" s="112">
        <v>1</v>
      </c>
      <c r="AB34" s="112">
        <v>1</v>
      </c>
      <c r="AC34" s="112">
        <v>1</v>
      </c>
      <c r="AD34" s="112">
        <v>1</v>
      </c>
      <c r="AE34" s="112">
        <v>1</v>
      </c>
      <c r="AF34" s="112">
        <v>1</v>
      </c>
      <c r="AG34" s="112">
        <v>1</v>
      </c>
      <c r="AH34" s="112">
        <v>1</v>
      </c>
      <c r="AI34" s="112">
        <v>1</v>
      </c>
      <c r="AJ34" s="112">
        <v>1</v>
      </c>
      <c r="AK34" s="112">
        <v>1</v>
      </c>
      <c r="AL34" s="112">
        <v>1</v>
      </c>
      <c r="AM34" s="112">
        <v>1</v>
      </c>
      <c r="AN34" s="112">
        <v>1</v>
      </c>
      <c r="AO34" s="112">
        <v>1</v>
      </c>
      <c r="AP34" s="112">
        <v>1</v>
      </c>
      <c r="AQ34" s="112">
        <v>1</v>
      </c>
      <c r="AR34" s="112">
        <v>1</v>
      </c>
      <c r="AS34" s="112">
        <v>1</v>
      </c>
      <c r="AT34" s="103">
        <v>0</v>
      </c>
      <c r="AU34" s="103">
        <v>0</v>
      </c>
      <c r="AV34" s="103" t="s">
        <v>142</v>
      </c>
      <c r="AW34" s="103" t="s">
        <v>142</v>
      </c>
      <c r="AX34" s="108" t="s">
        <v>142</v>
      </c>
      <c r="AY34" s="109" t="s">
        <v>142</v>
      </c>
      <c r="AZ34" s="109" t="s">
        <v>142</v>
      </c>
      <c r="BA34" s="109" t="s">
        <v>142</v>
      </c>
      <c r="BB34" s="109" t="s">
        <v>142</v>
      </c>
      <c r="BC34" s="109" t="s">
        <v>142</v>
      </c>
      <c r="BD34" s="109" t="s">
        <v>142</v>
      </c>
      <c r="BE34" s="110">
        <f t="shared" si="0"/>
        <v>39</v>
      </c>
    </row>
    <row r="35" spans="1:57" ht="18" customHeight="1" thickBot="1">
      <c r="A35" s="227"/>
      <c r="B35" s="187"/>
      <c r="C35" s="191"/>
      <c r="D35" s="105" t="s">
        <v>37</v>
      </c>
      <c r="E35" s="106"/>
      <c r="F35" s="106">
        <v>1</v>
      </c>
      <c r="G35" s="106"/>
      <c r="H35" s="106"/>
      <c r="I35" s="106">
        <v>1</v>
      </c>
      <c r="J35" s="106">
        <v>1</v>
      </c>
      <c r="K35" s="106"/>
      <c r="L35" s="106">
        <v>1</v>
      </c>
      <c r="M35" s="106"/>
      <c r="N35" s="106"/>
      <c r="O35" s="106"/>
      <c r="P35" s="106">
        <v>1</v>
      </c>
      <c r="Q35" s="106"/>
      <c r="R35" s="106"/>
      <c r="S35" s="106">
        <v>1</v>
      </c>
      <c r="T35" s="106">
        <v>1</v>
      </c>
      <c r="U35" s="106">
        <v>1</v>
      </c>
      <c r="V35" s="103" t="s">
        <v>142</v>
      </c>
      <c r="W35" s="114" t="s">
        <v>142</v>
      </c>
      <c r="X35" s="111"/>
      <c r="Y35" s="111">
        <v>1</v>
      </c>
      <c r="Z35" s="111"/>
      <c r="AA35" s="111"/>
      <c r="AB35" s="111">
        <v>1</v>
      </c>
      <c r="AC35" s="111"/>
      <c r="AD35" s="111"/>
      <c r="AE35" s="111">
        <v>1</v>
      </c>
      <c r="AF35" s="111"/>
      <c r="AG35" s="111">
        <v>1</v>
      </c>
      <c r="AH35" s="111"/>
      <c r="AI35" s="111">
        <v>1</v>
      </c>
      <c r="AJ35" s="111"/>
      <c r="AK35" s="111">
        <v>1</v>
      </c>
      <c r="AL35" s="111"/>
      <c r="AM35" s="111">
        <v>1</v>
      </c>
      <c r="AN35" s="111"/>
      <c r="AO35" s="111">
        <v>1</v>
      </c>
      <c r="AP35" s="111"/>
      <c r="AQ35" s="111">
        <v>1</v>
      </c>
      <c r="AR35" s="111"/>
      <c r="AS35" s="111">
        <v>1</v>
      </c>
      <c r="AT35" s="103">
        <v>0</v>
      </c>
      <c r="AU35" s="103">
        <v>0</v>
      </c>
      <c r="AV35" s="103" t="s">
        <v>142</v>
      </c>
      <c r="AW35" s="103" t="s">
        <v>142</v>
      </c>
      <c r="AX35" s="108" t="s">
        <v>142</v>
      </c>
      <c r="AY35" s="109" t="s">
        <v>142</v>
      </c>
      <c r="AZ35" s="109" t="s">
        <v>142</v>
      </c>
      <c r="BA35" s="109" t="s">
        <v>142</v>
      </c>
      <c r="BB35" s="109" t="s">
        <v>142</v>
      </c>
      <c r="BC35" s="109" t="s">
        <v>142</v>
      </c>
      <c r="BD35" s="109" t="s">
        <v>142</v>
      </c>
      <c r="BE35" s="110">
        <f t="shared" si="0"/>
        <v>18</v>
      </c>
    </row>
    <row r="36" spans="1:57" ht="18" customHeight="1" thickBot="1">
      <c r="A36" s="227"/>
      <c r="B36" s="188"/>
      <c r="C36" s="192"/>
      <c r="D36" s="105" t="s">
        <v>78</v>
      </c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3" t="s">
        <v>142</v>
      </c>
      <c r="W36" s="103" t="s">
        <v>142</v>
      </c>
      <c r="X36" s="107"/>
      <c r="Y36" s="107"/>
      <c r="Z36" s="107"/>
      <c r="AA36" s="111"/>
      <c r="AB36" s="107"/>
      <c r="AC36" s="107"/>
      <c r="AD36" s="107"/>
      <c r="AE36" s="111"/>
      <c r="AF36" s="107"/>
      <c r="AG36" s="107"/>
      <c r="AH36" s="107"/>
      <c r="AI36" s="107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03">
        <v>0</v>
      </c>
      <c r="AU36" s="103">
        <v>0</v>
      </c>
      <c r="AV36" s="103" t="s">
        <v>142</v>
      </c>
      <c r="AW36" s="103" t="s">
        <v>142</v>
      </c>
      <c r="AX36" s="108" t="s">
        <v>142</v>
      </c>
      <c r="AY36" s="109" t="s">
        <v>142</v>
      </c>
      <c r="AZ36" s="109" t="s">
        <v>142</v>
      </c>
      <c r="BA36" s="109" t="s">
        <v>142</v>
      </c>
      <c r="BB36" s="109" t="s">
        <v>142</v>
      </c>
      <c r="BC36" s="109" t="s">
        <v>142</v>
      </c>
      <c r="BD36" s="109" t="s">
        <v>142</v>
      </c>
      <c r="BE36" s="110">
        <f t="shared" si="0"/>
        <v>0</v>
      </c>
    </row>
    <row r="37" spans="1:57" ht="18" customHeight="1" thickBot="1">
      <c r="A37" s="227"/>
      <c r="B37" s="180" t="s">
        <v>170</v>
      </c>
      <c r="C37" s="211" t="s">
        <v>171</v>
      </c>
      <c r="D37" s="100" t="s">
        <v>36</v>
      </c>
      <c r="E37" s="101">
        <v>6</v>
      </c>
      <c r="F37" s="101">
        <v>6</v>
      </c>
      <c r="G37" s="101">
        <v>6</v>
      </c>
      <c r="H37" s="101">
        <v>6</v>
      </c>
      <c r="I37" s="101">
        <v>6</v>
      </c>
      <c r="J37" s="101">
        <v>6</v>
      </c>
      <c r="K37" s="101">
        <v>6</v>
      </c>
      <c r="L37" s="101">
        <v>6</v>
      </c>
      <c r="M37" s="101">
        <v>6</v>
      </c>
      <c r="N37" s="101">
        <v>6</v>
      </c>
      <c r="O37" s="101">
        <v>6</v>
      </c>
      <c r="P37" s="101">
        <v>6</v>
      </c>
      <c r="Q37" s="101">
        <v>6</v>
      </c>
      <c r="R37" s="101">
        <v>6</v>
      </c>
      <c r="S37" s="101">
        <v>6</v>
      </c>
      <c r="T37" s="101">
        <v>6</v>
      </c>
      <c r="U37" s="101">
        <v>6</v>
      </c>
      <c r="V37" s="103" t="s">
        <v>142</v>
      </c>
      <c r="W37" s="103" t="s">
        <v>142</v>
      </c>
      <c r="X37" s="114">
        <v>6</v>
      </c>
      <c r="Y37" s="114">
        <v>6</v>
      </c>
      <c r="Z37" s="114">
        <v>6</v>
      </c>
      <c r="AA37" s="114">
        <v>6</v>
      </c>
      <c r="AB37" s="114">
        <v>6</v>
      </c>
      <c r="AC37" s="114">
        <v>6</v>
      </c>
      <c r="AD37" s="114">
        <v>6</v>
      </c>
      <c r="AE37" s="114">
        <v>6</v>
      </c>
      <c r="AF37" s="114">
        <v>6</v>
      </c>
      <c r="AG37" s="114">
        <v>6</v>
      </c>
      <c r="AH37" s="114">
        <v>6</v>
      </c>
      <c r="AI37" s="114">
        <v>6</v>
      </c>
      <c r="AJ37" s="114">
        <v>6</v>
      </c>
      <c r="AK37" s="114">
        <v>6</v>
      </c>
      <c r="AL37" s="114">
        <v>6</v>
      </c>
      <c r="AM37" s="114">
        <v>6</v>
      </c>
      <c r="AN37" s="114">
        <v>6</v>
      </c>
      <c r="AO37" s="114">
        <v>6</v>
      </c>
      <c r="AP37" s="114">
        <v>6</v>
      </c>
      <c r="AQ37" s="114">
        <v>6</v>
      </c>
      <c r="AR37" s="114">
        <v>6</v>
      </c>
      <c r="AS37" s="114">
        <v>6</v>
      </c>
      <c r="AT37" s="103">
        <v>0</v>
      </c>
      <c r="AU37" s="103">
        <v>0</v>
      </c>
      <c r="AV37" s="103" t="s">
        <v>142</v>
      </c>
      <c r="AW37" s="103" t="s">
        <v>142</v>
      </c>
      <c r="AX37" s="108" t="s">
        <v>142</v>
      </c>
      <c r="AY37" s="108" t="s">
        <v>142</v>
      </c>
      <c r="AZ37" s="108" t="s">
        <v>142</v>
      </c>
      <c r="BA37" s="108" t="s">
        <v>142</v>
      </c>
      <c r="BB37" s="108" t="s">
        <v>142</v>
      </c>
      <c r="BC37" s="108" t="s">
        <v>142</v>
      </c>
      <c r="BD37" s="108" t="s">
        <v>142</v>
      </c>
      <c r="BE37" s="103">
        <f t="shared" si="0"/>
        <v>234</v>
      </c>
    </row>
    <row r="38" spans="1:57" ht="18" customHeight="1" thickBot="1">
      <c r="A38" s="227"/>
      <c r="B38" s="181"/>
      <c r="C38" s="212"/>
      <c r="D38" s="100" t="s">
        <v>37</v>
      </c>
      <c r="E38" s="101">
        <v>3</v>
      </c>
      <c r="F38" s="101">
        <v>3</v>
      </c>
      <c r="G38" s="101">
        <v>3</v>
      </c>
      <c r="H38" s="101">
        <v>3</v>
      </c>
      <c r="I38" s="101">
        <v>3</v>
      </c>
      <c r="J38" s="101">
        <v>3</v>
      </c>
      <c r="K38" s="101">
        <v>3</v>
      </c>
      <c r="L38" s="101">
        <v>3</v>
      </c>
      <c r="M38" s="101">
        <v>3</v>
      </c>
      <c r="N38" s="101">
        <v>3</v>
      </c>
      <c r="O38" s="101">
        <v>3</v>
      </c>
      <c r="P38" s="101">
        <v>3</v>
      </c>
      <c r="Q38" s="101">
        <v>3</v>
      </c>
      <c r="R38" s="101">
        <v>3</v>
      </c>
      <c r="S38" s="101">
        <v>3</v>
      </c>
      <c r="T38" s="101">
        <v>3</v>
      </c>
      <c r="U38" s="101">
        <v>3</v>
      </c>
      <c r="V38" s="103" t="s">
        <v>142</v>
      </c>
      <c r="W38" s="103" t="s">
        <v>142</v>
      </c>
      <c r="X38" s="104">
        <v>3</v>
      </c>
      <c r="Y38" s="104">
        <v>3</v>
      </c>
      <c r="Z38" s="104">
        <v>3</v>
      </c>
      <c r="AA38" s="104">
        <v>3</v>
      </c>
      <c r="AB38" s="104">
        <v>3</v>
      </c>
      <c r="AC38" s="104">
        <v>3</v>
      </c>
      <c r="AD38" s="104">
        <v>3</v>
      </c>
      <c r="AE38" s="104">
        <v>3</v>
      </c>
      <c r="AF38" s="104">
        <v>3</v>
      </c>
      <c r="AG38" s="104">
        <v>3</v>
      </c>
      <c r="AH38" s="104">
        <v>3</v>
      </c>
      <c r="AI38" s="104">
        <v>3</v>
      </c>
      <c r="AJ38" s="104">
        <v>3</v>
      </c>
      <c r="AK38" s="104">
        <v>3</v>
      </c>
      <c r="AL38" s="104">
        <v>3</v>
      </c>
      <c r="AM38" s="104">
        <v>3</v>
      </c>
      <c r="AN38" s="104">
        <v>3</v>
      </c>
      <c r="AO38" s="104">
        <v>3</v>
      </c>
      <c r="AP38" s="104">
        <v>3</v>
      </c>
      <c r="AQ38" s="104">
        <v>3</v>
      </c>
      <c r="AR38" s="104">
        <v>3</v>
      </c>
      <c r="AS38" s="104">
        <v>3</v>
      </c>
      <c r="AT38" s="103">
        <v>0</v>
      </c>
      <c r="AU38" s="103">
        <v>0</v>
      </c>
      <c r="AV38" s="103" t="s">
        <v>142</v>
      </c>
      <c r="AW38" s="103" t="s">
        <v>142</v>
      </c>
      <c r="AX38" s="108" t="s">
        <v>142</v>
      </c>
      <c r="AY38" s="108" t="s">
        <v>142</v>
      </c>
      <c r="AZ38" s="108" t="s">
        <v>142</v>
      </c>
      <c r="BA38" s="108" t="s">
        <v>142</v>
      </c>
      <c r="BB38" s="108" t="s">
        <v>142</v>
      </c>
      <c r="BC38" s="108" t="s">
        <v>142</v>
      </c>
      <c r="BD38" s="108" t="s">
        <v>142</v>
      </c>
      <c r="BE38" s="103">
        <f t="shared" si="0"/>
        <v>117</v>
      </c>
    </row>
    <row r="39" spans="1:57" ht="18" customHeight="1" thickBot="1">
      <c r="A39" s="227"/>
      <c r="B39" s="182"/>
      <c r="C39" s="213"/>
      <c r="D39" s="100" t="s">
        <v>78</v>
      </c>
      <c r="E39" s="117"/>
      <c r="F39" s="118"/>
      <c r="G39" s="119"/>
      <c r="H39" s="113"/>
      <c r="I39" s="113"/>
      <c r="J39" s="120"/>
      <c r="K39" s="119"/>
      <c r="L39" s="113"/>
      <c r="M39" s="121"/>
      <c r="N39" s="113"/>
      <c r="O39" s="120"/>
      <c r="P39" s="120"/>
      <c r="Q39" s="121"/>
      <c r="R39" s="113"/>
      <c r="S39" s="120"/>
      <c r="T39" s="121"/>
      <c r="U39" s="104"/>
      <c r="V39" s="122" t="s">
        <v>142</v>
      </c>
      <c r="W39" s="122" t="s">
        <v>142</v>
      </c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03">
        <v>0</v>
      </c>
      <c r="AU39" s="103">
        <v>0</v>
      </c>
      <c r="AV39" s="103" t="s">
        <v>142</v>
      </c>
      <c r="AW39" s="103" t="s">
        <v>142</v>
      </c>
      <c r="AX39" s="108" t="s">
        <v>142</v>
      </c>
      <c r="AY39" s="108" t="s">
        <v>142</v>
      </c>
      <c r="AZ39" s="108" t="s">
        <v>142</v>
      </c>
      <c r="BA39" s="108" t="s">
        <v>142</v>
      </c>
      <c r="BB39" s="108" t="s">
        <v>142</v>
      </c>
      <c r="BC39" s="108" t="s">
        <v>142</v>
      </c>
      <c r="BD39" s="108" t="s">
        <v>142</v>
      </c>
      <c r="BE39" s="103">
        <f t="shared" si="0"/>
        <v>0</v>
      </c>
    </row>
    <row r="40" spans="1:57" ht="18" customHeight="1" thickBot="1">
      <c r="A40" s="227"/>
      <c r="B40" s="186" t="s">
        <v>172</v>
      </c>
      <c r="C40" s="190" t="s">
        <v>62</v>
      </c>
      <c r="D40" s="105" t="s">
        <v>36</v>
      </c>
      <c r="E40" s="106">
        <v>3</v>
      </c>
      <c r="F40" s="106">
        <v>3</v>
      </c>
      <c r="G40" s="106">
        <v>3</v>
      </c>
      <c r="H40" s="106">
        <v>3</v>
      </c>
      <c r="I40" s="106">
        <v>3</v>
      </c>
      <c r="J40" s="106">
        <v>3</v>
      </c>
      <c r="K40" s="106">
        <v>3</v>
      </c>
      <c r="L40" s="106">
        <v>3</v>
      </c>
      <c r="M40" s="106">
        <v>3</v>
      </c>
      <c r="N40" s="106">
        <v>3</v>
      </c>
      <c r="O40" s="106">
        <v>3</v>
      </c>
      <c r="P40" s="106">
        <v>3</v>
      </c>
      <c r="Q40" s="106">
        <v>3</v>
      </c>
      <c r="R40" s="106">
        <v>3</v>
      </c>
      <c r="S40" s="106">
        <v>3</v>
      </c>
      <c r="T40" s="106">
        <v>3</v>
      </c>
      <c r="U40" s="106">
        <v>3</v>
      </c>
      <c r="V40" s="101" t="s">
        <v>142</v>
      </c>
      <c r="W40" s="101" t="s">
        <v>142</v>
      </c>
      <c r="X40" s="107">
        <v>2</v>
      </c>
      <c r="Y40" s="107">
        <v>2</v>
      </c>
      <c r="Z40" s="107">
        <v>2</v>
      </c>
      <c r="AA40" s="107">
        <v>2</v>
      </c>
      <c r="AB40" s="107">
        <v>2</v>
      </c>
      <c r="AC40" s="107">
        <v>2</v>
      </c>
      <c r="AD40" s="107">
        <v>2</v>
      </c>
      <c r="AE40" s="107">
        <v>2</v>
      </c>
      <c r="AF40" s="107">
        <v>2</v>
      </c>
      <c r="AG40" s="107">
        <v>2</v>
      </c>
      <c r="AH40" s="107">
        <v>2</v>
      </c>
      <c r="AI40" s="107">
        <v>2</v>
      </c>
      <c r="AJ40" s="107">
        <v>2</v>
      </c>
      <c r="AK40" s="107">
        <v>2</v>
      </c>
      <c r="AL40" s="107">
        <v>2</v>
      </c>
      <c r="AM40" s="107">
        <v>2</v>
      </c>
      <c r="AN40" s="107">
        <v>2</v>
      </c>
      <c r="AO40" s="107">
        <v>2</v>
      </c>
      <c r="AP40" s="107">
        <v>2</v>
      </c>
      <c r="AQ40" s="107">
        <v>2</v>
      </c>
      <c r="AR40" s="107">
        <v>2</v>
      </c>
      <c r="AS40" s="107">
        <v>2</v>
      </c>
      <c r="AT40" s="101">
        <v>0</v>
      </c>
      <c r="AU40" s="101">
        <v>0</v>
      </c>
      <c r="AV40" s="101" t="s">
        <v>142</v>
      </c>
      <c r="AW40" s="101" t="s">
        <v>142</v>
      </c>
      <c r="AX40" s="101" t="s">
        <v>142</v>
      </c>
      <c r="AY40" s="106" t="s">
        <v>142</v>
      </c>
      <c r="AZ40" s="106" t="s">
        <v>142</v>
      </c>
      <c r="BA40" s="106" t="s">
        <v>142</v>
      </c>
      <c r="BB40" s="106" t="s">
        <v>142</v>
      </c>
      <c r="BC40" s="106" t="s">
        <v>142</v>
      </c>
      <c r="BD40" s="106" t="s">
        <v>142</v>
      </c>
      <c r="BE40" s="106">
        <f t="shared" si="0"/>
        <v>95</v>
      </c>
    </row>
    <row r="41" spans="1:57" ht="18" customHeight="1" thickBot="1">
      <c r="A41" s="227"/>
      <c r="B41" s="187"/>
      <c r="C41" s="191"/>
      <c r="D41" s="105" t="s">
        <v>37</v>
      </c>
      <c r="E41" s="106">
        <v>1</v>
      </c>
      <c r="F41" s="106">
        <v>1</v>
      </c>
      <c r="G41" s="106">
        <v>2</v>
      </c>
      <c r="H41" s="106">
        <v>1</v>
      </c>
      <c r="I41" s="106">
        <v>1</v>
      </c>
      <c r="J41" s="106">
        <v>1</v>
      </c>
      <c r="K41" s="106">
        <v>1</v>
      </c>
      <c r="L41" s="106">
        <v>1</v>
      </c>
      <c r="M41" s="106">
        <v>1</v>
      </c>
      <c r="N41" s="106">
        <v>2</v>
      </c>
      <c r="O41" s="106">
        <v>1</v>
      </c>
      <c r="P41" s="106">
        <v>1</v>
      </c>
      <c r="Q41" s="106">
        <v>1</v>
      </c>
      <c r="R41" s="106">
        <v>2</v>
      </c>
      <c r="S41" s="106">
        <v>1</v>
      </c>
      <c r="T41" s="106">
        <v>1</v>
      </c>
      <c r="U41" s="106">
        <v>1</v>
      </c>
      <c r="V41" s="101" t="s">
        <v>142</v>
      </c>
      <c r="W41" s="101" t="s">
        <v>142</v>
      </c>
      <c r="X41" s="111">
        <v>2</v>
      </c>
      <c r="Y41" s="111">
        <v>1</v>
      </c>
      <c r="Z41" s="111">
        <v>1</v>
      </c>
      <c r="AA41" s="111">
        <v>2</v>
      </c>
      <c r="AB41" s="111">
        <v>1</v>
      </c>
      <c r="AC41" s="111">
        <v>2</v>
      </c>
      <c r="AD41" s="111">
        <v>1</v>
      </c>
      <c r="AE41" s="111">
        <v>1</v>
      </c>
      <c r="AF41" s="111">
        <v>2</v>
      </c>
      <c r="AG41" s="111">
        <v>1</v>
      </c>
      <c r="AH41" s="111">
        <v>1</v>
      </c>
      <c r="AI41" s="111">
        <v>1</v>
      </c>
      <c r="AJ41" s="111">
        <v>1</v>
      </c>
      <c r="AK41" s="111">
        <v>1</v>
      </c>
      <c r="AL41" s="111">
        <v>1</v>
      </c>
      <c r="AM41" s="111">
        <v>1</v>
      </c>
      <c r="AN41" s="111">
        <v>1</v>
      </c>
      <c r="AO41" s="111">
        <v>1</v>
      </c>
      <c r="AP41" s="111">
        <v>2</v>
      </c>
      <c r="AQ41" s="111">
        <v>1</v>
      </c>
      <c r="AR41" s="111">
        <v>3</v>
      </c>
      <c r="AS41" s="111">
        <v>2</v>
      </c>
      <c r="AT41" s="101">
        <v>0</v>
      </c>
      <c r="AU41" s="101">
        <v>0</v>
      </c>
      <c r="AV41" s="101" t="s">
        <v>142</v>
      </c>
      <c r="AW41" s="101" t="s">
        <v>142</v>
      </c>
      <c r="AX41" s="101" t="s">
        <v>142</v>
      </c>
      <c r="AY41" s="106" t="s">
        <v>142</v>
      </c>
      <c r="AZ41" s="106" t="s">
        <v>142</v>
      </c>
      <c r="BA41" s="106" t="s">
        <v>142</v>
      </c>
      <c r="BB41" s="106" t="s">
        <v>142</v>
      </c>
      <c r="BC41" s="106" t="s">
        <v>142</v>
      </c>
      <c r="BD41" s="106" t="s">
        <v>142</v>
      </c>
      <c r="BE41" s="106">
        <f t="shared" si="0"/>
        <v>50</v>
      </c>
    </row>
    <row r="42" spans="1:57" ht="18" customHeight="1" thickBot="1">
      <c r="A42" s="227"/>
      <c r="B42" s="188"/>
      <c r="C42" s="192"/>
      <c r="D42" s="105" t="s">
        <v>78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1" t="s">
        <v>142</v>
      </c>
      <c r="W42" s="101" t="s">
        <v>142</v>
      </c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1">
        <v>0</v>
      </c>
      <c r="AU42" s="101">
        <v>0</v>
      </c>
      <c r="AV42" s="101" t="s">
        <v>142</v>
      </c>
      <c r="AW42" s="101" t="s">
        <v>142</v>
      </c>
      <c r="AX42" s="101" t="s">
        <v>142</v>
      </c>
      <c r="AY42" s="106" t="s">
        <v>142</v>
      </c>
      <c r="AZ42" s="106" t="s">
        <v>142</v>
      </c>
      <c r="BA42" s="106" t="s">
        <v>142</v>
      </c>
      <c r="BB42" s="106" t="s">
        <v>142</v>
      </c>
      <c r="BC42" s="106" t="s">
        <v>142</v>
      </c>
      <c r="BD42" s="106" t="s">
        <v>142</v>
      </c>
      <c r="BE42" s="110">
        <f t="shared" si="0"/>
        <v>0</v>
      </c>
    </row>
    <row r="43" spans="1:57" ht="18" customHeight="1" thickBot="1">
      <c r="A43" s="227"/>
      <c r="B43" s="180" t="s">
        <v>173</v>
      </c>
      <c r="C43" s="195" t="s">
        <v>174</v>
      </c>
      <c r="D43" s="100" t="s">
        <v>36</v>
      </c>
      <c r="E43" s="101">
        <v>2</v>
      </c>
      <c r="F43" s="101">
        <v>2</v>
      </c>
      <c r="G43" s="101">
        <v>2</v>
      </c>
      <c r="H43" s="101">
        <v>2</v>
      </c>
      <c r="I43" s="101">
        <v>2</v>
      </c>
      <c r="J43" s="101">
        <v>2</v>
      </c>
      <c r="K43" s="101">
        <v>2</v>
      </c>
      <c r="L43" s="101">
        <v>2</v>
      </c>
      <c r="M43" s="101">
        <v>2</v>
      </c>
      <c r="N43" s="101">
        <v>2</v>
      </c>
      <c r="O43" s="101">
        <v>2</v>
      </c>
      <c r="P43" s="101">
        <v>2</v>
      </c>
      <c r="Q43" s="101">
        <v>2</v>
      </c>
      <c r="R43" s="101">
        <v>2</v>
      </c>
      <c r="S43" s="101">
        <v>2</v>
      </c>
      <c r="T43" s="101">
        <v>2</v>
      </c>
      <c r="U43" s="101">
        <v>2</v>
      </c>
      <c r="V43" s="103" t="s">
        <v>142</v>
      </c>
      <c r="W43" s="103" t="s">
        <v>142</v>
      </c>
      <c r="X43" s="114">
        <v>2</v>
      </c>
      <c r="Y43" s="114">
        <v>2</v>
      </c>
      <c r="Z43" s="114">
        <v>2</v>
      </c>
      <c r="AA43" s="114">
        <v>2</v>
      </c>
      <c r="AB43" s="114">
        <v>2</v>
      </c>
      <c r="AC43" s="114">
        <v>2</v>
      </c>
      <c r="AD43" s="114">
        <v>2</v>
      </c>
      <c r="AE43" s="114">
        <v>2</v>
      </c>
      <c r="AF43" s="114">
        <v>2</v>
      </c>
      <c r="AG43" s="114">
        <v>2</v>
      </c>
      <c r="AH43" s="114">
        <v>2</v>
      </c>
      <c r="AI43" s="114">
        <v>2</v>
      </c>
      <c r="AJ43" s="114">
        <v>2</v>
      </c>
      <c r="AK43" s="114">
        <v>2</v>
      </c>
      <c r="AL43" s="114">
        <v>2</v>
      </c>
      <c r="AM43" s="114">
        <v>2</v>
      </c>
      <c r="AN43" s="114">
        <v>2</v>
      </c>
      <c r="AO43" s="114">
        <v>2</v>
      </c>
      <c r="AP43" s="114">
        <v>2</v>
      </c>
      <c r="AQ43" s="114">
        <v>2</v>
      </c>
      <c r="AR43" s="114">
        <v>2</v>
      </c>
      <c r="AS43" s="114">
        <v>2</v>
      </c>
      <c r="AT43" s="103">
        <v>0</v>
      </c>
      <c r="AU43" s="103">
        <v>0</v>
      </c>
      <c r="AV43" s="103" t="s">
        <v>142</v>
      </c>
      <c r="AW43" s="103" t="s">
        <v>142</v>
      </c>
      <c r="AX43" s="108" t="s">
        <v>142</v>
      </c>
      <c r="AY43" s="108" t="s">
        <v>142</v>
      </c>
      <c r="AZ43" s="108" t="s">
        <v>142</v>
      </c>
      <c r="BA43" s="108" t="s">
        <v>142</v>
      </c>
      <c r="BB43" s="108" t="s">
        <v>142</v>
      </c>
      <c r="BC43" s="108" t="s">
        <v>142</v>
      </c>
      <c r="BD43" s="108" t="s">
        <v>142</v>
      </c>
      <c r="BE43" s="103">
        <f t="shared" si="0"/>
        <v>78</v>
      </c>
    </row>
    <row r="44" spans="1:57" ht="18" customHeight="1" thickBot="1">
      <c r="A44" s="227"/>
      <c r="B44" s="181"/>
      <c r="C44" s="196"/>
      <c r="D44" s="123" t="s">
        <v>37</v>
      </c>
      <c r="E44" s="101">
        <v>1</v>
      </c>
      <c r="F44" s="101">
        <v>1</v>
      </c>
      <c r="G44" s="101">
        <v>1</v>
      </c>
      <c r="H44" s="101">
        <v>1</v>
      </c>
      <c r="I44" s="101"/>
      <c r="J44" s="101">
        <v>1</v>
      </c>
      <c r="K44" s="101">
        <v>1</v>
      </c>
      <c r="L44" s="101">
        <v>1</v>
      </c>
      <c r="M44" s="101">
        <v>1</v>
      </c>
      <c r="N44" s="101">
        <v>1</v>
      </c>
      <c r="O44" s="101">
        <v>1</v>
      </c>
      <c r="P44" s="101"/>
      <c r="Q44" s="101">
        <v>1</v>
      </c>
      <c r="R44" s="101">
        <v>1</v>
      </c>
      <c r="S44" s="101">
        <v>1</v>
      </c>
      <c r="T44" s="101">
        <v>1</v>
      </c>
      <c r="U44" s="101">
        <v>1</v>
      </c>
      <c r="V44" s="124" t="s">
        <v>142</v>
      </c>
      <c r="W44" s="124" t="s">
        <v>142</v>
      </c>
      <c r="X44" s="104">
        <v>1</v>
      </c>
      <c r="Y44" s="104">
        <v>1</v>
      </c>
      <c r="Z44" s="104">
        <v>1</v>
      </c>
      <c r="AA44" s="104">
        <v>1</v>
      </c>
      <c r="AB44" s="104"/>
      <c r="AC44" s="104">
        <v>1</v>
      </c>
      <c r="AD44" s="104">
        <v>1</v>
      </c>
      <c r="AE44" s="104">
        <v>1</v>
      </c>
      <c r="AF44" s="104">
        <v>1</v>
      </c>
      <c r="AG44" s="104">
        <v>1</v>
      </c>
      <c r="AH44" s="104">
        <v>1</v>
      </c>
      <c r="AI44" s="104">
        <v>1</v>
      </c>
      <c r="AJ44" s="104">
        <v>1</v>
      </c>
      <c r="AK44" s="104">
        <v>1</v>
      </c>
      <c r="AL44" s="104">
        <v>1</v>
      </c>
      <c r="AM44" s="104">
        <v>1</v>
      </c>
      <c r="AN44" s="104">
        <v>1</v>
      </c>
      <c r="AO44" s="104">
        <v>1</v>
      </c>
      <c r="AP44" s="104">
        <v>1</v>
      </c>
      <c r="AQ44" s="104">
        <v>1</v>
      </c>
      <c r="AR44" s="104">
        <v>1</v>
      </c>
      <c r="AS44" s="104">
        <v>1</v>
      </c>
      <c r="AT44" s="125">
        <v>0</v>
      </c>
      <c r="AU44" s="125">
        <v>0</v>
      </c>
      <c r="AV44" s="125" t="s">
        <v>142</v>
      </c>
      <c r="AW44" s="125" t="s">
        <v>142</v>
      </c>
      <c r="AX44" s="126" t="s">
        <v>142</v>
      </c>
      <c r="AY44" s="126" t="s">
        <v>142</v>
      </c>
      <c r="AZ44" s="126" t="s">
        <v>142</v>
      </c>
      <c r="BA44" s="126" t="s">
        <v>142</v>
      </c>
      <c r="BB44" s="126" t="s">
        <v>142</v>
      </c>
      <c r="BC44" s="126" t="s">
        <v>142</v>
      </c>
      <c r="BD44" s="126" t="s">
        <v>142</v>
      </c>
      <c r="BE44" s="125">
        <f t="shared" si="0"/>
        <v>36</v>
      </c>
    </row>
    <row r="45" spans="1:57" ht="18" customHeight="1" thickBot="1">
      <c r="A45" s="227"/>
      <c r="B45" s="182"/>
      <c r="C45" s="197"/>
      <c r="D45" s="127" t="s">
        <v>78</v>
      </c>
      <c r="E45" s="119"/>
      <c r="F45" s="113"/>
      <c r="G45" s="120"/>
      <c r="H45" s="121"/>
      <c r="I45" s="113"/>
      <c r="J45" s="121"/>
      <c r="K45" s="119"/>
      <c r="L45" s="113"/>
      <c r="M45" s="121"/>
      <c r="N45" s="119"/>
      <c r="O45" s="119"/>
      <c r="P45" s="119"/>
      <c r="Q45" s="119"/>
      <c r="R45" s="119"/>
      <c r="S45" s="119"/>
      <c r="T45" s="119"/>
      <c r="U45" s="104"/>
      <c r="V45" s="122" t="s">
        <v>142</v>
      </c>
      <c r="W45" s="122" t="s">
        <v>142</v>
      </c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22">
        <v>0</v>
      </c>
      <c r="AU45" s="122">
        <v>0</v>
      </c>
      <c r="AV45" s="122" t="s">
        <v>142</v>
      </c>
      <c r="AW45" s="122" t="s">
        <v>142</v>
      </c>
      <c r="AX45" s="128" t="s">
        <v>142</v>
      </c>
      <c r="AY45" s="128" t="s">
        <v>142</v>
      </c>
      <c r="AZ45" s="128" t="s">
        <v>142</v>
      </c>
      <c r="BA45" s="128" t="s">
        <v>142</v>
      </c>
      <c r="BB45" s="128" t="s">
        <v>142</v>
      </c>
      <c r="BC45" s="128" t="s">
        <v>175</v>
      </c>
      <c r="BD45" s="128" t="s">
        <v>142</v>
      </c>
      <c r="BE45" s="122">
        <f t="shared" si="0"/>
        <v>0</v>
      </c>
    </row>
    <row r="46" spans="1:57" ht="18" customHeight="1" thickBot="1">
      <c r="A46" s="227"/>
      <c r="B46" s="186" t="s">
        <v>172</v>
      </c>
      <c r="C46" s="190" t="s">
        <v>159</v>
      </c>
      <c r="D46" s="105" t="s">
        <v>36</v>
      </c>
      <c r="E46" s="106">
        <v>2</v>
      </c>
      <c r="F46" s="106">
        <v>2</v>
      </c>
      <c r="G46" s="106">
        <v>2</v>
      </c>
      <c r="H46" s="106">
        <v>2</v>
      </c>
      <c r="I46" s="106">
        <v>2</v>
      </c>
      <c r="J46" s="106">
        <v>2</v>
      </c>
      <c r="K46" s="106">
        <v>2</v>
      </c>
      <c r="L46" s="106">
        <v>2</v>
      </c>
      <c r="M46" s="106">
        <v>2</v>
      </c>
      <c r="N46" s="106">
        <v>2</v>
      </c>
      <c r="O46" s="106">
        <v>2</v>
      </c>
      <c r="P46" s="106">
        <v>2</v>
      </c>
      <c r="Q46" s="106">
        <v>2</v>
      </c>
      <c r="R46" s="106">
        <v>2</v>
      </c>
      <c r="S46" s="106">
        <v>2</v>
      </c>
      <c r="T46" s="106">
        <v>2</v>
      </c>
      <c r="U46" s="106">
        <v>2</v>
      </c>
      <c r="V46" s="101" t="s">
        <v>142</v>
      </c>
      <c r="W46" s="101" t="s">
        <v>142</v>
      </c>
      <c r="X46" s="107">
        <v>2</v>
      </c>
      <c r="Y46" s="107">
        <v>2</v>
      </c>
      <c r="Z46" s="107">
        <v>2</v>
      </c>
      <c r="AA46" s="107">
        <v>2</v>
      </c>
      <c r="AB46" s="107">
        <v>2</v>
      </c>
      <c r="AC46" s="107">
        <v>2</v>
      </c>
      <c r="AD46" s="107">
        <v>2</v>
      </c>
      <c r="AE46" s="107">
        <v>2</v>
      </c>
      <c r="AF46" s="107">
        <v>2</v>
      </c>
      <c r="AG46" s="107">
        <v>2</v>
      </c>
      <c r="AH46" s="107">
        <v>2</v>
      </c>
      <c r="AI46" s="107">
        <v>2</v>
      </c>
      <c r="AJ46" s="107">
        <v>2</v>
      </c>
      <c r="AK46" s="107">
        <v>2</v>
      </c>
      <c r="AL46" s="107">
        <v>2</v>
      </c>
      <c r="AM46" s="107">
        <v>2</v>
      </c>
      <c r="AN46" s="107">
        <v>2</v>
      </c>
      <c r="AO46" s="107">
        <v>2</v>
      </c>
      <c r="AP46" s="107">
        <v>2</v>
      </c>
      <c r="AQ46" s="107">
        <v>2</v>
      </c>
      <c r="AR46" s="107">
        <v>2</v>
      </c>
      <c r="AS46" s="107">
        <v>2</v>
      </c>
      <c r="AT46" s="101">
        <v>0</v>
      </c>
      <c r="AU46" s="101">
        <v>0</v>
      </c>
      <c r="AV46" s="101" t="s">
        <v>142</v>
      </c>
      <c r="AW46" s="101" t="s">
        <v>142</v>
      </c>
      <c r="AX46" s="101" t="s">
        <v>142</v>
      </c>
      <c r="AY46" s="106" t="s">
        <v>142</v>
      </c>
      <c r="AZ46" s="106" t="s">
        <v>142</v>
      </c>
      <c r="BA46" s="106" t="s">
        <v>142</v>
      </c>
      <c r="BB46" s="106" t="s">
        <v>142</v>
      </c>
      <c r="BC46" s="106" t="s">
        <v>142</v>
      </c>
      <c r="BD46" s="106" t="s">
        <v>142</v>
      </c>
      <c r="BE46" s="106">
        <f t="shared" si="0"/>
        <v>78</v>
      </c>
    </row>
    <row r="47" spans="1:57" ht="18" customHeight="1" thickBot="1">
      <c r="A47" s="227"/>
      <c r="B47" s="187"/>
      <c r="C47" s="191"/>
      <c r="D47" s="105" t="s">
        <v>37</v>
      </c>
      <c r="E47" s="106">
        <v>1</v>
      </c>
      <c r="F47" s="106">
        <v>1</v>
      </c>
      <c r="G47" s="106">
        <v>1</v>
      </c>
      <c r="H47" s="106">
        <v>1</v>
      </c>
      <c r="I47" s="106">
        <v>1</v>
      </c>
      <c r="J47" s="106">
        <v>1</v>
      </c>
      <c r="K47" s="106">
        <v>1</v>
      </c>
      <c r="L47" s="106">
        <v>1</v>
      </c>
      <c r="M47" s="106">
        <v>1</v>
      </c>
      <c r="N47" s="106">
        <v>1</v>
      </c>
      <c r="O47" s="106">
        <v>1</v>
      </c>
      <c r="P47" s="106">
        <v>1</v>
      </c>
      <c r="Q47" s="106">
        <v>1</v>
      </c>
      <c r="R47" s="106">
        <v>1</v>
      </c>
      <c r="S47" s="106">
        <v>1</v>
      </c>
      <c r="T47" s="106">
        <v>1</v>
      </c>
      <c r="U47" s="106">
        <v>1</v>
      </c>
      <c r="V47" s="101" t="s">
        <v>142</v>
      </c>
      <c r="W47" s="101" t="s">
        <v>142</v>
      </c>
      <c r="X47" s="111"/>
      <c r="Y47" s="111">
        <v>1</v>
      </c>
      <c r="Z47" s="111">
        <v>1</v>
      </c>
      <c r="AA47" s="111">
        <v>1</v>
      </c>
      <c r="AB47" s="111">
        <v>1</v>
      </c>
      <c r="AC47" s="111">
        <v>1</v>
      </c>
      <c r="AD47" s="111">
        <v>1</v>
      </c>
      <c r="AE47" s="111">
        <v>1</v>
      </c>
      <c r="AF47" s="111">
        <v>1</v>
      </c>
      <c r="AG47" s="111">
        <v>1</v>
      </c>
      <c r="AH47" s="111">
        <v>2</v>
      </c>
      <c r="AI47" s="111">
        <v>1</v>
      </c>
      <c r="AJ47" s="111">
        <v>1</v>
      </c>
      <c r="AK47" s="111">
        <v>2</v>
      </c>
      <c r="AL47" s="111">
        <v>1</v>
      </c>
      <c r="AM47" s="111">
        <v>1</v>
      </c>
      <c r="AN47" s="111">
        <v>1</v>
      </c>
      <c r="AO47" s="111">
        <v>2</v>
      </c>
      <c r="AP47" s="111">
        <v>1</v>
      </c>
      <c r="AQ47" s="111">
        <v>2</v>
      </c>
      <c r="AR47" s="111">
        <v>1</v>
      </c>
      <c r="AS47" s="111">
        <v>1</v>
      </c>
      <c r="AT47" s="101">
        <v>0</v>
      </c>
      <c r="AU47" s="101">
        <v>0</v>
      </c>
      <c r="AV47" s="101" t="s">
        <v>142</v>
      </c>
      <c r="AW47" s="101" t="s">
        <v>142</v>
      </c>
      <c r="AX47" s="101" t="s">
        <v>142</v>
      </c>
      <c r="AY47" s="106" t="s">
        <v>142</v>
      </c>
      <c r="AZ47" s="106" t="s">
        <v>142</v>
      </c>
      <c r="BA47" s="106" t="s">
        <v>142</v>
      </c>
      <c r="BB47" s="106" t="s">
        <v>142</v>
      </c>
      <c r="BC47" s="106" t="s">
        <v>142</v>
      </c>
      <c r="BD47" s="106" t="s">
        <v>142</v>
      </c>
      <c r="BE47" s="106">
        <f t="shared" si="0"/>
        <v>42</v>
      </c>
    </row>
    <row r="48" spans="1:57" ht="18" customHeight="1" thickBot="1">
      <c r="A48" s="227"/>
      <c r="B48" s="188"/>
      <c r="C48" s="192"/>
      <c r="D48" s="105" t="s">
        <v>78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1" t="s">
        <v>142</v>
      </c>
      <c r="W48" s="101" t="s">
        <v>142</v>
      </c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1">
        <v>0</v>
      </c>
      <c r="AU48" s="101">
        <v>0</v>
      </c>
      <c r="AV48" s="101" t="s">
        <v>142</v>
      </c>
      <c r="AW48" s="101" t="s">
        <v>142</v>
      </c>
      <c r="AX48" s="101" t="s">
        <v>142</v>
      </c>
      <c r="AY48" s="106" t="s">
        <v>142</v>
      </c>
      <c r="AZ48" s="106" t="s">
        <v>142</v>
      </c>
      <c r="BA48" s="106" t="s">
        <v>142</v>
      </c>
      <c r="BB48" s="106" t="s">
        <v>142</v>
      </c>
      <c r="BC48" s="106" t="s">
        <v>142</v>
      </c>
      <c r="BD48" s="106" t="s">
        <v>142</v>
      </c>
      <c r="BE48" s="110">
        <f t="shared" si="0"/>
        <v>0</v>
      </c>
    </row>
    <row r="49" spans="1:57" ht="18" customHeight="1" thickBot="1">
      <c r="A49" s="227"/>
      <c r="B49" s="180" t="s">
        <v>173</v>
      </c>
      <c r="C49" s="195" t="s">
        <v>176</v>
      </c>
      <c r="D49" s="100" t="s">
        <v>36</v>
      </c>
      <c r="E49" s="101">
        <v>2</v>
      </c>
      <c r="F49" s="101">
        <v>2</v>
      </c>
      <c r="G49" s="101">
        <v>2</v>
      </c>
      <c r="H49" s="101">
        <v>2</v>
      </c>
      <c r="I49" s="101">
        <v>2</v>
      </c>
      <c r="J49" s="101">
        <v>2</v>
      </c>
      <c r="K49" s="101">
        <v>2</v>
      </c>
      <c r="L49" s="101">
        <v>2</v>
      </c>
      <c r="M49" s="101">
        <v>2</v>
      </c>
      <c r="N49" s="101">
        <v>2</v>
      </c>
      <c r="O49" s="101">
        <v>2</v>
      </c>
      <c r="P49" s="101">
        <v>2</v>
      </c>
      <c r="Q49" s="101">
        <v>2</v>
      </c>
      <c r="R49" s="101">
        <v>2</v>
      </c>
      <c r="S49" s="101">
        <v>2</v>
      </c>
      <c r="T49" s="101">
        <v>2</v>
      </c>
      <c r="U49" s="101">
        <v>2</v>
      </c>
      <c r="V49" s="103" t="s">
        <v>142</v>
      </c>
      <c r="W49" s="103" t="s">
        <v>142</v>
      </c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03">
        <v>0</v>
      </c>
      <c r="AU49" s="103">
        <v>0</v>
      </c>
      <c r="AV49" s="103" t="s">
        <v>142</v>
      </c>
      <c r="AW49" s="103" t="s">
        <v>142</v>
      </c>
      <c r="AX49" s="108" t="s">
        <v>142</v>
      </c>
      <c r="AY49" s="108" t="s">
        <v>142</v>
      </c>
      <c r="AZ49" s="108" t="s">
        <v>142</v>
      </c>
      <c r="BA49" s="108" t="s">
        <v>142</v>
      </c>
      <c r="BB49" s="108" t="s">
        <v>142</v>
      </c>
      <c r="BC49" s="108" t="s">
        <v>142</v>
      </c>
      <c r="BD49" s="108" t="s">
        <v>142</v>
      </c>
      <c r="BE49" s="103">
        <f t="shared" si="0"/>
        <v>34</v>
      </c>
    </row>
    <row r="50" spans="1:57" ht="18" customHeight="1" thickBot="1">
      <c r="A50" s="227"/>
      <c r="B50" s="181"/>
      <c r="C50" s="196"/>
      <c r="D50" s="123" t="s">
        <v>37</v>
      </c>
      <c r="E50" s="101">
        <v>1</v>
      </c>
      <c r="F50" s="101">
        <v>1</v>
      </c>
      <c r="G50" s="101">
        <v>1</v>
      </c>
      <c r="H50" s="101">
        <v>1</v>
      </c>
      <c r="I50" s="101">
        <v>1</v>
      </c>
      <c r="J50" s="101">
        <v>1</v>
      </c>
      <c r="K50" s="101">
        <v>1</v>
      </c>
      <c r="L50" s="101">
        <v>1</v>
      </c>
      <c r="M50" s="101">
        <v>1</v>
      </c>
      <c r="N50" s="101">
        <v>1</v>
      </c>
      <c r="O50" s="101">
        <v>1</v>
      </c>
      <c r="P50" s="101">
        <v>1</v>
      </c>
      <c r="Q50" s="101">
        <v>1</v>
      </c>
      <c r="R50" s="101">
        <v>1</v>
      </c>
      <c r="S50" s="101">
        <v>1</v>
      </c>
      <c r="T50" s="101">
        <v>1</v>
      </c>
      <c r="U50" s="101">
        <v>1</v>
      </c>
      <c r="V50" s="124" t="s">
        <v>142</v>
      </c>
      <c r="W50" s="124" t="s">
        <v>142</v>
      </c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25">
        <v>0</v>
      </c>
      <c r="AU50" s="125">
        <v>0</v>
      </c>
      <c r="AV50" s="125" t="s">
        <v>142</v>
      </c>
      <c r="AW50" s="125" t="s">
        <v>142</v>
      </c>
      <c r="AX50" s="126" t="s">
        <v>142</v>
      </c>
      <c r="AY50" s="126" t="s">
        <v>142</v>
      </c>
      <c r="AZ50" s="126" t="s">
        <v>142</v>
      </c>
      <c r="BA50" s="126" t="s">
        <v>142</v>
      </c>
      <c r="BB50" s="126" t="s">
        <v>142</v>
      </c>
      <c r="BC50" s="126" t="s">
        <v>142</v>
      </c>
      <c r="BD50" s="126" t="s">
        <v>142</v>
      </c>
      <c r="BE50" s="125">
        <f t="shared" si="0"/>
        <v>17</v>
      </c>
    </row>
    <row r="51" spans="1:57" ht="18" customHeight="1" thickBot="1">
      <c r="A51" s="227"/>
      <c r="B51" s="182"/>
      <c r="C51" s="197"/>
      <c r="D51" s="127" t="s">
        <v>78</v>
      </c>
      <c r="E51" s="119"/>
      <c r="F51" s="113"/>
      <c r="G51" s="120"/>
      <c r="H51" s="121"/>
      <c r="I51" s="113"/>
      <c r="J51" s="121"/>
      <c r="K51" s="119"/>
      <c r="L51" s="113"/>
      <c r="M51" s="121"/>
      <c r="N51" s="119"/>
      <c r="O51" s="119"/>
      <c r="P51" s="119"/>
      <c r="Q51" s="119"/>
      <c r="R51" s="119"/>
      <c r="S51" s="119"/>
      <c r="T51" s="119"/>
      <c r="U51" s="104"/>
      <c r="V51" s="122" t="s">
        <v>142</v>
      </c>
      <c r="W51" s="122" t="s">
        <v>142</v>
      </c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22">
        <v>0</v>
      </c>
      <c r="AU51" s="122">
        <v>0</v>
      </c>
      <c r="AV51" s="122" t="s">
        <v>142</v>
      </c>
      <c r="AW51" s="122" t="s">
        <v>142</v>
      </c>
      <c r="AX51" s="128" t="s">
        <v>142</v>
      </c>
      <c r="AY51" s="128" t="s">
        <v>142</v>
      </c>
      <c r="AZ51" s="128" t="s">
        <v>142</v>
      </c>
      <c r="BA51" s="128" t="s">
        <v>142</v>
      </c>
      <c r="BB51" s="128" t="s">
        <v>142</v>
      </c>
      <c r="BC51" s="128" t="s">
        <v>175</v>
      </c>
      <c r="BD51" s="128" t="s">
        <v>142</v>
      </c>
      <c r="BE51" s="122">
        <f t="shared" si="0"/>
        <v>0</v>
      </c>
    </row>
    <row r="52" spans="1:57" ht="18" customHeight="1">
      <c r="A52" s="227"/>
      <c r="B52" s="229" t="s">
        <v>41</v>
      </c>
      <c r="C52" s="230"/>
      <c r="D52" s="231"/>
      <c r="E52" s="238">
        <f>E7+E10+E13+E16+E19+E22+E25+E28+E31+E34+E37+E46+E49+E43+E40</f>
        <v>36</v>
      </c>
      <c r="F52" s="238">
        <f aca="true" t="shared" si="1" ref="F52:AS52">F7+F10+F13+F16+F19+F22+F25+F28+F31+F34+F37+F46+F49+F43+F40</f>
        <v>36</v>
      </c>
      <c r="G52" s="238">
        <f t="shared" si="1"/>
        <v>36</v>
      </c>
      <c r="H52" s="238">
        <f t="shared" si="1"/>
        <v>36</v>
      </c>
      <c r="I52" s="238">
        <f t="shared" si="1"/>
        <v>36</v>
      </c>
      <c r="J52" s="238">
        <f t="shared" si="1"/>
        <v>36</v>
      </c>
      <c r="K52" s="238">
        <f t="shared" si="1"/>
        <v>36</v>
      </c>
      <c r="L52" s="238">
        <f t="shared" si="1"/>
        <v>36</v>
      </c>
      <c r="M52" s="238">
        <f t="shared" si="1"/>
        <v>36</v>
      </c>
      <c r="N52" s="238">
        <f t="shared" si="1"/>
        <v>36</v>
      </c>
      <c r="O52" s="238">
        <f t="shared" si="1"/>
        <v>36</v>
      </c>
      <c r="P52" s="238">
        <f t="shared" si="1"/>
        <v>36</v>
      </c>
      <c r="Q52" s="238">
        <f t="shared" si="1"/>
        <v>36</v>
      </c>
      <c r="R52" s="238">
        <f t="shared" si="1"/>
        <v>36</v>
      </c>
      <c r="S52" s="238">
        <f t="shared" si="1"/>
        <v>36</v>
      </c>
      <c r="T52" s="238">
        <f t="shared" si="1"/>
        <v>36</v>
      </c>
      <c r="U52" s="238">
        <f t="shared" si="1"/>
        <v>36</v>
      </c>
      <c r="V52" s="238" t="s">
        <v>142</v>
      </c>
      <c r="W52" s="238" t="s">
        <v>142</v>
      </c>
      <c r="X52" s="238">
        <f t="shared" si="1"/>
        <v>36</v>
      </c>
      <c r="Y52" s="238">
        <f t="shared" si="1"/>
        <v>36</v>
      </c>
      <c r="Z52" s="238">
        <f t="shared" si="1"/>
        <v>36</v>
      </c>
      <c r="AA52" s="238">
        <f t="shared" si="1"/>
        <v>36</v>
      </c>
      <c r="AB52" s="238">
        <f t="shared" si="1"/>
        <v>36</v>
      </c>
      <c r="AC52" s="238">
        <f t="shared" si="1"/>
        <v>36</v>
      </c>
      <c r="AD52" s="238">
        <f t="shared" si="1"/>
        <v>36</v>
      </c>
      <c r="AE52" s="238">
        <f t="shared" si="1"/>
        <v>36</v>
      </c>
      <c r="AF52" s="238">
        <f t="shared" si="1"/>
        <v>36</v>
      </c>
      <c r="AG52" s="238">
        <f t="shared" si="1"/>
        <v>36</v>
      </c>
      <c r="AH52" s="238">
        <f t="shared" si="1"/>
        <v>36</v>
      </c>
      <c r="AI52" s="238">
        <f t="shared" si="1"/>
        <v>36</v>
      </c>
      <c r="AJ52" s="238">
        <f t="shared" si="1"/>
        <v>36</v>
      </c>
      <c r="AK52" s="238">
        <f t="shared" si="1"/>
        <v>36</v>
      </c>
      <c r="AL52" s="238">
        <f t="shared" si="1"/>
        <v>36</v>
      </c>
      <c r="AM52" s="238">
        <f t="shared" si="1"/>
        <v>36</v>
      </c>
      <c r="AN52" s="238">
        <f t="shared" si="1"/>
        <v>36</v>
      </c>
      <c r="AO52" s="238">
        <f t="shared" si="1"/>
        <v>36</v>
      </c>
      <c r="AP52" s="238">
        <f t="shared" si="1"/>
        <v>36</v>
      </c>
      <c r="AQ52" s="238">
        <f t="shared" si="1"/>
        <v>36</v>
      </c>
      <c r="AR52" s="238">
        <f t="shared" si="1"/>
        <v>36</v>
      </c>
      <c r="AS52" s="238">
        <f t="shared" si="1"/>
        <v>36</v>
      </c>
      <c r="AT52" s="238">
        <v>0</v>
      </c>
      <c r="AU52" s="238">
        <f>AU7+AU10+AU13+AU16+AU19+AU22+AU25+AU28+AU31+AU34+AU37+AU46+AU49</f>
        <v>0</v>
      </c>
      <c r="AV52" s="238" t="s">
        <v>142</v>
      </c>
      <c r="AW52" s="238" t="s">
        <v>142</v>
      </c>
      <c r="AX52" s="238" t="s">
        <v>142</v>
      </c>
      <c r="AY52" s="238" t="s">
        <v>142</v>
      </c>
      <c r="AZ52" s="238" t="s">
        <v>142</v>
      </c>
      <c r="BA52" s="238" t="s">
        <v>142</v>
      </c>
      <c r="BB52" s="238" t="s">
        <v>142</v>
      </c>
      <c r="BC52" s="238" t="s">
        <v>142</v>
      </c>
      <c r="BD52" s="238" t="s">
        <v>142</v>
      </c>
      <c r="BE52" s="238">
        <f>BE7+BE10+BE13+BE16+BE19+BE22+BE25+BE28+BE31+BE34+BE37+BE40+BE43+BE46+BE49</f>
        <v>1404</v>
      </c>
    </row>
    <row r="53" spans="1:57" ht="18" customHeight="1" thickBot="1">
      <c r="A53" s="227"/>
      <c r="B53" s="232"/>
      <c r="C53" s="233"/>
      <c r="D53" s="234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</row>
    <row r="54" spans="1:57" ht="18" customHeight="1" thickBot="1">
      <c r="A54" s="227"/>
      <c r="B54" s="235" t="s">
        <v>43</v>
      </c>
      <c r="C54" s="236"/>
      <c r="D54" s="237"/>
      <c r="E54" s="102">
        <f>E8+E11+E14+E17+E20+E23+E26+E29+E32+E35+E38+E47+E50+E44+E41</f>
        <v>18</v>
      </c>
      <c r="F54" s="102">
        <f aca="true" t="shared" si="2" ref="F54:AS54">F8+F11+F14+F17+F20+F23+F26+F29+F32+F35+F38+F47+F50+F44+F41</f>
        <v>18</v>
      </c>
      <c r="G54" s="102">
        <f t="shared" si="2"/>
        <v>18</v>
      </c>
      <c r="H54" s="102">
        <f t="shared" si="2"/>
        <v>18</v>
      </c>
      <c r="I54" s="102">
        <f t="shared" si="2"/>
        <v>18</v>
      </c>
      <c r="J54" s="102">
        <f t="shared" si="2"/>
        <v>18</v>
      </c>
      <c r="K54" s="102">
        <f t="shared" si="2"/>
        <v>18</v>
      </c>
      <c r="L54" s="102">
        <f t="shared" si="2"/>
        <v>18</v>
      </c>
      <c r="M54" s="102">
        <f t="shared" si="2"/>
        <v>18</v>
      </c>
      <c r="N54" s="102">
        <f t="shared" si="2"/>
        <v>18</v>
      </c>
      <c r="O54" s="102">
        <f t="shared" si="2"/>
        <v>18</v>
      </c>
      <c r="P54" s="102">
        <f t="shared" si="2"/>
        <v>18</v>
      </c>
      <c r="Q54" s="102">
        <f t="shared" si="2"/>
        <v>18</v>
      </c>
      <c r="R54" s="102">
        <f t="shared" si="2"/>
        <v>18</v>
      </c>
      <c r="S54" s="102">
        <f t="shared" si="2"/>
        <v>18</v>
      </c>
      <c r="T54" s="102">
        <f t="shared" si="2"/>
        <v>18</v>
      </c>
      <c r="U54" s="102">
        <f t="shared" si="2"/>
        <v>18</v>
      </c>
      <c r="V54" s="102" t="s">
        <v>142</v>
      </c>
      <c r="W54" s="102" t="s">
        <v>142</v>
      </c>
      <c r="X54" s="102">
        <f t="shared" si="2"/>
        <v>18</v>
      </c>
      <c r="Y54" s="102">
        <f t="shared" si="2"/>
        <v>18</v>
      </c>
      <c r="Z54" s="102">
        <f t="shared" si="2"/>
        <v>18</v>
      </c>
      <c r="AA54" s="102">
        <f t="shared" si="2"/>
        <v>18</v>
      </c>
      <c r="AB54" s="102">
        <f t="shared" si="2"/>
        <v>18</v>
      </c>
      <c r="AC54" s="102">
        <f t="shared" si="2"/>
        <v>18</v>
      </c>
      <c r="AD54" s="102">
        <f t="shared" si="2"/>
        <v>18</v>
      </c>
      <c r="AE54" s="102">
        <f t="shared" si="2"/>
        <v>18</v>
      </c>
      <c r="AF54" s="102">
        <f t="shared" si="2"/>
        <v>18</v>
      </c>
      <c r="AG54" s="102">
        <f t="shared" si="2"/>
        <v>18</v>
      </c>
      <c r="AH54" s="102">
        <f t="shared" si="2"/>
        <v>18</v>
      </c>
      <c r="AI54" s="102">
        <f t="shared" si="2"/>
        <v>18</v>
      </c>
      <c r="AJ54" s="102">
        <f t="shared" si="2"/>
        <v>18</v>
      </c>
      <c r="AK54" s="102">
        <f t="shared" si="2"/>
        <v>18</v>
      </c>
      <c r="AL54" s="102">
        <f t="shared" si="2"/>
        <v>18</v>
      </c>
      <c r="AM54" s="102">
        <f t="shared" si="2"/>
        <v>18</v>
      </c>
      <c r="AN54" s="102">
        <f t="shared" si="2"/>
        <v>18</v>
      </c>
      <c r="AO54" s="102">
        <f t="shared" si="2"/>
        <v>18</v>
      </c>
      <c r="AP54" s="102">
        <f t="shared" si="2"/>
        <v>18</v>
      </c>
      <c r="AQ54" s="102">
        <f t="shared" si="2"/>
        <v>18</v>
      </c>
      <c r="AR54" s="102">
        <f t="shared" si="2"/>
        <v>18</v>
      </c>
      <c r="AS54" s="102">
        <f t="shared" si="2"/>
        <v>18</v>
      </c>
      <c r="AT54" s="102">
        <v>0</v>
      </c>
      <c r="AU54" s="102">
        <f>AU8+AU11+AU14+AU17+AU20+AU23+AU26+AU29+AU32+AU35+AU38+AU47+AU50</f>
        <v>0</v>
      </c>
      <c r="AV54" s="102" t="s">
        <v>142</v>
      </c>
      <c r="AW54" s="102" t="s">
        <v>142</v>
      </c>
      <c r="AX54" s="102" t="s">
        <v>142</v>
      </c>
      <c r="AY54" s="102" t="s">
        <v>142</v>
      </c>
      <c r="AZ54" s="102" t="s">
        <v>142</v>
      </c>
      <c r="BA54" s="102" t="s">
        <v>142</v>
      </c>
      <c r="BB54" s="102" t="s">
        <v>142</v>
      </c>
      <c r="BC54" s="102" t="s">
        <v>142</v>
      </c>
      <c r="BD54" s="102" t="s">
        <v>142</v>
      </c>
      <c r="BE54" s="103">
        <f>SUM(E54:BD54)</f>
        <v>702</v>
      </c>
    </row>
    <row r="55" spans="1:57" ht="15" customHeight="1" thickBot="1">
      <c r="A55" s="227"/>
      <c r="B55" s="235" t="s">
        <v>79</v>
      </c>
      <c r="C55" s="236"/>
      <c r="D55" s="237"/>
      <c r="E55" s="102">
        <f aca="true" t="shared" si="3" ref="E55:BE55">E9+E12+E15+E18+E21+E24+E27+E30+E33+E36+E39+E48+E51</f>
        <v>0</v>
      </c>
      <c r="F55" s="102">
        <f t="shared" si="3"/>
        <v>0</v>
      </c>
      <c r="G55" s="102">
        <f t="shared" si="3"/>
        <v>0</v>
      </c>
      <c r="H55" s="102">
        <f t="shared" si="3"/>
        <v>0</v>
      </c>
      <c r="I55" s="102">
        <f t="shared" si="3"/>
        <v>0</v>
      </c>
      <c r="J55" s="102">
        <f t="shared" si="3"/>
        <v>0</v>
      </c>
      <c r="K55" s="102">
        <f t="shared" si="3"/>
        <v>0</v>
      </c>
      <c r="L55" s="102">
        <f t="shared" si="3"/>
        <v>0</v>
      </c>
      <c r="M55" s="102">
        <f t="shared" si="3"/>
        <v>0</v>
      </c>
      <c r="N55" s="102">
        <f t="shared" si="3"/>
        <v>0</v>
      </c>
      <c r="O55" s="102">
        <f t="shared" si="3"/>
        <v>0</v>
      </c>
      <c r="P55" s="102">
        <f t="shared" si="3"/>
        <v>0</v>
      </c>
      <c r="Q55" s="102">
        <f t="shared" si="3"/>
        <v>0</v>
      </c>
      <c r="R55" s="102">
        <f t="shared" si="3"/>
        <v>0</v>
      </c>
      <c r="S55" s="102">
        <f t="shared" si="3"/>
        <v>0</v>
      </c>
      <c r="T55" s="102">
        <f t="shared" si="3"/>
        <v>0</v>
      </c>
      <c r="U55" s="102">
        <f t="shared" si="3"/>
        <v>0</v>
      </c>
      <c r="V55" s="102" t="s">
        <v>142</v>
      </c>
      <c r="W55" s="102" t="s">
        <v>142</v>
      </c>
      <c r="X55" s="102">
        <f t="shared" si="3"/>
        <v>0</v>
      </c>
      <c r="Y55" s="102">
        <f t="shared" si="3"/>
        <v>0</v>
      </c>
      <c r="Z55" s="102">
        <f t="shared" si="3"/>
        <v>0</v>
      </c>
      <c r="AA55" s="102">
        <f t="shared" si="3"/>
        <v>0</v>
      </c>
      <c r="AB55" s="102">
        <f t="shared" si="3"/>
        <v>0</v>
      </c>
      <c r="AC55" s="102">
        <f t="shared" si="3"/>
        <v>0</v>
      </c>
      <c r="AD55" s="102">
        <f t="shared" si="3"/>
        <v>0</v>
      </c>
      <c r="AE55" s="102">
        <f t="shared" si="3"/>
        <v>0</v>
      </c>
      <c r="AF55" s="102">
        <f t="shared" si="3"/>
        <v>0</v>
      </c>
      <c r="AG55" s="102">
        <f t="shared" si="3"/>
        <v>0</v>
      </c>
      <c r="AH55" s="102">
        <f t="shared" si="3"/>
        <v>0</v>
      </c>
      <c r="AI55" s="102">
        <f t="shared" si="3"/>
        <v>0</v>
      </c>
      <c r="AJ55" s="102">
        <f t="shared" si="3"/>
        <v>0</v>
      </c>
      <c r="AK55" s="102">
        <f t="shared" si="3"/>
        <v>0</v>
      </c>
      <c r="AL55" s="102">
        <f t="shared" si="3"/>
        <v>0</v>
      </c>
      <c r="AM55" s="102">
        <f t="shared" si="3"/>
        <v>0</v>
      </c>
      <c r="AN55" s="102">
        <f t="shared" si="3"/>
        <v>0</v>
      </c>
      <c r="AO55" s="102">
        <f t="shared" si="3"/>
        <v>0</v>
      </c>
      <c r="AP55" s="102">
        <f t="shared" si="3"/>
        <v>0</v>
      </c>
      <c r="AQ55" s="102">
        <f t="shared" si="3"/>
        <v>0</v>
      </c>
      <c r="AR55" s="102">
        <f t="shared" si="3"/>
        <v>0</v>
      </c>
      <c r="AS55" s="102">
        <f t="shared" si="3"/>
        <v>0</v>
      </c>
      <c r="AT55" s="102">
        <f t="shared" si="3"/>
        <v>0</v>
      </c>
      <c r="AU55" s="102">
        <f t="shared" si="3"/>
        <v>0</v>
      </c>
      <c r="AV55" s="102" t="s">
        <v>142</v>
      </c>
      <c r="AW55" s="102" t="s">
        <v>142</v>
      </c>
      <c r="AX55" s="102" t="s">
        <v>142</v>
      </c>
      <c r="AY55" s="102" t="s">
        <v>142</v>
      </c>
      <c r="AZ55" s="102" t="s">
        <v>142</v>
      </c>
      <c r="BA55" s="102" t="s">
        <v>142</v>
      </c>
      <c r="BB55" s="102" t="s">
        <v>142</v>
      </c>
      <c r="BC55" s="102" t="s">
        <v>142</v>
      </c>
      <c r="BD55" s="102" t="s">
        <v>142</v>
      </c>
      <c r="BE55" s="102">
        <f t="shared" si="3"/>
        <v>0</v>
      </c>
    </row>
    <row r="56" spans="1:57" ht="17.25" customHeight="1" thickBot="1">
      <c r="A56" s="228"/>
      <c r="B56" s="235" t="s">
        <v>44</v>
      </c>
      <c r="C56" s="236"/>
      <c r="D56" s="237"/>
      <c r="E56" s="102">
        <f aca="true" t="shared" si="4" ref="E56:AR56">E52+E54+E55</f>
        <v>54</v>
      </c>
      <c r="F56" s="102">
        <f t="shared" si="4"/>
        <v>54</v>
      </c>
      <c r="G56" s="102">
        <f t="shared" si="4"/>
        <v>54</v>
      </c>
      <c r="H56" s="102">
        <f t="shared" si="4"/>
        <v>54</v>
      </c>
      <c r="I56" s="102">
        <f t="shared" si="4"/>
        <v>54</v>
      </c>
      <c r="J56" s="102">
        <f t="shared" si="4"/>
        <v>54</v>
      </c>
      <c r="K56" s="102">
        <f t="shared" si="4"/>
        <v>54</v>
      </c>
      <c r="L56" s="102">
        <f t="shared" si="4"/>
        <v>54</v>
      </c>
      <c r="M56" s="102">
        <f t="shared" si="4"/>
        <v>54</v>
      </c>
      <c r="N56" s="102">
        <f t="shared" si="4"/>
        <v>54</v>
      </c>
      <c r="O56" s="102">
        <f t="shared" si="4"/>
        <v>54</v>
      </c>
      <c r="P56" s="102">
        <f t="shared" si="4"/>
        <v>54</v>
      </c>
      <c r="Q56" s="102">
        <f t="shared" si="4"/>
        <v>54</v>
      </c>
      <c r="R56" s="102">
        <f t="shared" si="4"/>
        <v>54</v>
      </c>
      <c r="S56" s="102">
        <f t="shared" si="4"/>
        <v>54</v>
      </c>
      <c r="T56" s="102">
        <f t="shared" si="4"/>
        <v>54</v>
      </c>
      <c r="U56" s="102">
        <f t="shared" si="4"/>
        <v>54</v>
      </c>
      <c r="V56" s="102" t="s">
        <v>142</v>
      </c>
      <c r="W56" s="102" t="s">
        <v>142</v>
      </c>
      <c r="X56" s="102">
        <f t="shared" si="4"/>
        <v>54</v>
      </c>
      <c r="Y56" s="102">
        <f t="shared" si="4"/>
        <v>54</v>
      </c>
      <c r="Z56" s="102">
        <f t="shared" si="4"/>
        <v>54</v>
      </c>
      <c r="AA56" s="102">
        <f t="shared" si="4"/>
        <v>54</v>
      </c>
      <c r="AB56" s="102">
        <f t="shared" si="4"/>
        <v>54</v>
      </c>
      <c r="AC56" s="102">
        <f t="shared" si="4"/>
        <v>54</v>
      </c>
      <c r="AD56" s="102">
        <f t="shared" si="4"/>
        <v>54</v>
      </c>
      <c r="AE56" s="102">
        <f t="shared" si="4"/>
        <v>54</v>
      </c>
      <c r="AF56" s="102">
        <f t="shared" si="4"/>
        <v>54</v>
      </c>
      <c r="AG56" s="102">
        <f t="shared" si="4"/>
        <v>54</v>
      </c>
      <c r="AH56" s="102">
        <f t="shared" si="4"/>
        <v>54</v>
      </c>
      <c r="AI56" s="102">
        <f t="shared" si="4"/>
        <v>54</v>
      </c>
      <c r="AJ56" s="102">
        <f t="shared" si="4"/>
        <v>54</v>
      </c>
      <c r="AK56" s="102">
        <f t="shared" si="4"/>
        <v>54</v>
      </c>
      <c r="AL56" s="102">
        <f t="shared" si="4"/>
        <v>54</v>
      </c>
      <c r="AM56" s="102">
        <f t="shared" si="4"/>
        <v>54</v>
      </c>
      <c r="AN56" s="102">
        <f t="shared" si="4"/>
        <v>54</v>
      </c>
      <c r="AO56" s="102">
        <f t="shared" si="4"/>
        <v>54</v>
      </c>
      <c r="AP56" s="102">
        <f t="shared" si="4"/>
        <v>54</v>
      </c>
      <c r="AQ56" s="102">
        <f t="shared" si="4"/>
        <v>54</v>
      </c>
      <c r="AR56" s="102">
        <f t="shared" si="4"/>
        <v>54</v>
      </c>
      <c r="AS56" s="102">
        <f>AS52+AS54+AS55</f>
        <v>54</v>
      </c>
      <c r="AT56" s="102">
        <f>AT52+AT54+AT55</f>
        <v>0</v>
      </c>
      <c r="AU56" s="102">
        <f>AU52+AU54+AU55</f>
        <v>0</v>
      </c>
      <c r="AV56" s="102" t="s">
        <v>142</v>
      </c>
      <c r="AW56" s="102" t="s">
        <v>142</v>
      </c>
      <c r="AX56" s="102" t="s">
        <v>142</v>
      </c>
      <c r="AY56" s="102" t="s">
        <v>142</v>
      </c>
      <c r="AZ56" s="102" t="s">
        <v>142</v>
      </c>
      <c r="BA56" s="102" t="s">
        <v>142</v>
      </c>
      <c r="BB56" s="102" t="s">
        <v>142</v>
      </c>
      <c r="BC56" s="102" t="s">
        <v>142</v>
      </c>
      <c r="BD56" s="102" t="s">
        <v>142</v>
      </c>
      <c r="BE56" s="102">
        <f>BE52+BE54+BE55</f>
        <v>2106</v>
      </c>
    </row>
    <row r="59" ht="12.75">
      <c r="A59" s="3" t="s">
        <v>45</v>
      </c>
    </row>
  </sheetData>
  <sheetProtection/>
  <mergeCells count="108">
    <mergeCell ref="AE2:AG2"/>
    <mergeCell ref="AI2:AK2"/>
    <mergeCell ref="AM2:AP2"/>
    <mergeCell ref="AR2:AT2"/>
    <mergeCell ref="AV2:AY2"/>
    <mergeCell ref="BA52:BA53"/>
    <mergeCell ref="AZ52:AZ53"/>
    <mergeCell ref="AO52:AO53"/>
    <mergeCell ref="AP52:AP53"/>
    <mergeCell ref="AQ52:AQ53"/>
    <mergeCell ref="BB52:BB53"/>
    <mergeCell ref="BC52:BC53"/>
    <mergeCell ref="BD52:BD53"/>
    <mergeCell ref="BE52:BE53"/>
    <mergeCell ref="B54:D54"/>
    <mergeCell ref="AU52:AU53"/>
    <mergeCell ref="AV52:AV53"/>
    <mergeCell ref="AW52:AW53"/>
    <mergeCell ref="AX52:AX53"/>
    <mergeCell ref="AY52:AY53"/>
    <mergeCell ref="AH52:AH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B52:AB53"/>
    <mergeCell ref="AC52:AC53"/>
    <mergeCell ref="AD52:AD53"/>
    <mergeCell ref="AE52:AE53"/>
    <mergeCell ref="AF52:AF53"/>
    <mergeCell ref="AG52:AG53"/>
    <mergeCell ref="V52:V53"/>
    <mergeCell ref="W52:W53"/>
    <mergeCell ref="X52:X53"/>
    <mergeCell ref="Y52:Y53"/>
    <mergeCell ref="Z52:Z53"/>
    <mergeCell ref="AA52:AA53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B43:B45"/>
    <mergeCell ref="E52:E53"/>
    <mergeCell ref="F52:F53"/>
    <mergeCell ref="G52:G53"/>
    <mergeCell ref="H52:H53"/>
    <mergeCell ref="I52:I53"/>
    <mergeCell ref="C43:C45"/>
    <mergeCell ref="C34:C36"/>
    <mergeCell ref="B49:B51"/>
    <mergeCell ref="C49:C51"/>
    <mergeCell ref="C46:C48"/>
    <mergeCell ref="B46:B48"/>
    <mergeCell ref="A7:A56"/>
    <mergeCell ref="B10:B12"/>
    <mergeCell ref="B52:D53"/>
    <mergeCell ref="B55:D55"/>
    <mergeCell ref="B56:D56"/>
    <mergeCell ref="R2:U2"/>
    <mergeCell ref="W2:Y2"/>
    <mergeCell ref="A2:A4"/>
    <mergeCell ref="C40:C42"/>
    <mergeCell ref="B40:B42"/>
    <mergeCell ref="AA2:AC2"/>
    <mergeCell ref="C16:C18"/>
    <mergeCell ref="C19:C21"/>
    <mergeCell ref="C22:C24"/>
    <mergeCell ref="C25:C27"/>
    <mergeCell ref="C31:C33"/>
    <mergeCell ref="B16:B18"/>
    <mergeCell ref="BA2:BC2"/>
    <mergeCell ref="C37:C39"/>
    <mergeCell ref="BE2:BE3"/>
    <mergeCell ref="E3:BD3"/>
    <mergeCell ref="A5:BE5"/>
    <mergeCell ref="B7:B9"/>
    <mergeCell ref="C7:C9"/>
    <mergeCell ref="B13:B15"/>
    <mergeCell ref="J2:L2"/>
    <mergeCell ref="F2:H2"/>
    <mergeCell ref="B2:B4"/>
    <mergeCell ref="C2:C4"/>
    <mergeCell ref="D2:D4"/>
    <mergeCell ref="B25:B27"/>
    <mergeCell ref="B19:B21"/>
    <mergeCell ref="B37:B39"/>
    <mergeCell ref="B22:B24"/>
    <mergeCell ref="B34:B36"/>
    <mergeCell ref="A1:BE1"/>
    <mergeCell ref="C10:C12"/>
    <mergeCell ref="N2:P2"/>
    <mergeCell ref="B28:B30"/>
    <mergeCell ref="C13:C15"/>
    <mergeCell ref="B31:B33"/>
    <mergeCell ref="C28:C30"/>
  </mergeCells>
  <hyperlinks>
    <hyperlink ref="BE2" r:id="rId1" display="_ftn1"/>
    <hyperlink ref="A59" r:id="rId2" display="_ftnref1"/>
  </hyperlinks>
  <printOptions/>
  <pageMargins left="0" right="0" top="0.5905511811023623" bottom="0" header="0" footer="0"/>
  <pageSetup horizontalDpi="600" verticalDpi="600" orientation="landscape" paperSize="8" scale="8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03"/>
  <sheetViews>
    <sheetView tabSelected="1" zoomScale="80" zoomScaleNormal="80" zoomScalePageLayoutView="0" workbookViewId="0" topLeftCell="F1">
      <selection activeCell="AZ2" sqref="AZ2"/>
    </sheetView>
  </sheetViews>
  <sheetFormatPr defaultColWidth="9.00390625" defaultRowHeight="12.75"/>
  <cols>
    <col min="1" max="1" width="3.625" style="0" customWidth="1"/>
    <col min="2" max="2" width="9.25390625" style="0" customWidth="1"/>
    <col min="3" max="3" width="32.625" style="0" customWidth="1"/>
    <col min="4" max="4" width="6.25390625" style="0" customWidth="1"/>
    <col min="5" max="56" width="4.125" style="0" customWidth="1"/>
    <col min="57" max="57" width="20.00390625" style="0" customWidth="1"/>
  </cols>
  <sheetData>
    <row r="1" spans="1:57" ht="13.5" thickBot="1">
      <c r="A1" s="255" t="s">
        <v>75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</row>
    <row r="2" spans="1:57" ht="44.25" customHeight="1" thickBot="1">
      <c r="A2" s="271" t="s">
        <v>15</v>
      </c>
      <c r="B2" s="271" t="s">
        <v>16</v>
      </c>
      <c r="C2" s="271" t="s">
        <v>17</v>
      </c>
      <c r="D2" s="271" t="s">
        <v>18</v>
      </c>
      <c r="E2" s="14" t="s">
        <v>301</v>
      </c>
      <c r="F2" s="200" t="s">
        <v>19</v>
      </c>
      <c r="G2" s="267"/>
      <c r="H2" s="268"/>
      <c r="I2" s="15" t="s">
        <v>302</v>
      </c>
      <c r="J2" s="200" t="s">
        <v>20</v>
      </c>
      <c r="K2" s="201"/>
      <c r="L2" s="201"/>
      <c r="M2" s="14" t="s">
        <v>303</v>
      </c>
      <c r="N2" s="193" t="s">
        <v>21</v>
      </c>
      <c r="O2" s="194"/>
      <c r="P2" s="194"/>
      <c r="Q2" s="13" t="s">
        <v>304</v>
      </c>
      <c r="R2" s="193" t="s">
        <v>22</v>
      </c>
      <c r="S2" s="194"/>
      <c r="T2" s="194"/>
      <c r="U2" s="219"/>
      <c r="V2" s="12" t="s">
        <v>305</v>
      </c>
      <c r="W2" s="193" t="s">
        <v>23</v>
      </c>
      <c r="X2" s="194"/>
      <c r="Y2" s="194"/>
      <c r="Z2" s="13" t="s">
        <v>306</v>
      </c>
      <c r="AA2" s="193" t="s">
        <v>24</v>
      </c>
      <c r="AB2" s="194"/>
      <c r="AC2" s="194"/>
      <c r="AD2" s="13" t="s">
        <v>307</v>
      </c>
      <c r="AE2" s="193" t="s">
        <v>25</v>
      </c>
      <c r="AF2" s="194"/>
      <c r="AG2" s="194"/>
      <c r="AH2" s="14" t="s">
        <v>308</v>
      </c>
      <c r="AI2" s="200" t="s">
        <v>26</v>
      </c>
      <c r="AJ2" s="201"/>
      <c r="AK2" s="240"/>
      <c r="AL2" s="15" t="s">
        <v>309</v>
      </c>
      <c r="AM2" s="200" t="s">
        <v>27</v>
      </c>
      <c r="AN2" s="201"/>
      <c r="AO2" s="201"/>
      <c r="AP2" s="240"/>
      <c r="AQ2" s="14" t="s">
        <v>310</v>
      </c>
      <c r="AR2" s="200" t="s">
        <v>28</v>
      </c>
      <c r="AS2" s="201"/>
      <c r="AT2" s="240"/>
      <c r="AU2" s="14" t="s">
        <v>311</v>
      </c>
      <c r="AV2" s="200" t="s">
        <v>29</v>
      </c>
      <c r="AW2" s="201"/>
      <c r="AX2" s="201"/>
      <c r="AY2" s="240"/>
      <c r="AZ2" s="13" t="s">
        <v>188</v>
      </c>
      <c r="BA2" s="200" t="s">
        <v>30</v>
      </c>
      <c r="BB2" s="201"/>
      <c r="BC2" s="201"/>
      <c r="BD2" s="14" t="s">
        <v>189</v>
      </c>
      <c r="BE2" s="277" t="s">
        <v>31</v>
      </c>
    </row>
    <row r="3" spans="1:57" ht="13.5" thickBot="1">
      <c r="A3" s="272"/>
      <c r="B3" s="272"/>
      <c r="C3" s="272"/>
      <c r="D3" s="272"/>
      <c r="E3" s="200" t="s">
        <v>32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78"/>
    </row>
    <row r="4" spans="1:57" ht="13.5" thickBot="1">
      <c r="A4" s="273"/>
      <c r="B4" s="273"/>
      <c r="C4" s="273"/>
      <c r="D4" s="273"/>
      <c r="E4" s="16">
        <v>35</v>
      </c>
      <c r="F4" s="16">
        <v>36</v>
      </c>
      <c r="G4" s="16">
        <v>37</v>
      </c>
      <c r="H4" s="16">
        <v>38</v>
      </c>
      <c r="I4" s="16">
        <v>39</v>
      </c>
      <c r="J4" s="16">
        <v>40</v>
      </c>
      <c r="K4" s="16">
        <v>41</v>
      </c>
      <c r="L4" s="16">
        <v>42</v>
      </c>
      <c r="M4" s="17">
        <v>43</v>
      </c>
      <c r="N4" s="17">
        <v>44</v>
      </c>
      <c r="O4" s="17">
        <v>45</v>
      </c>
      <c r="P4" s="17">
        <v>46</v>
      </c>
      <c r="Q4" s="17">
        <v>47</v>
      </c>
      <c r="R4" s="17">
        <v>48</v>
      </c>
      <c r="S4" s="17">
        <v>49</v>
      </c>
      <c r="T4" s="17">
        <v>50</v>
      </c>
      <c r="U4" s="17">
        <v>51</v>
      </c>
      <c r="V4" s="17">
        <v>52</v>
      </c>
      <c r="W4" s="19">
        <v>1</v>
      </c>
      <c r="X4" s="19">
        <v>2</v>
      </c>
      <c r="Y4" s="19">
        <v>3</v>
      </c>
      <c r="Z4" s="19">
        <v>4</v>
      </c>
      <c r="AA4" s="19">
        <v>5</v>
      </c>
      <c r="AB4" s="19">
        <v>6</v>
      </c>
      <c r="AC4" s="19">
        <v>7</v>
      </c>
      <c r="AD4" s="19">
        <v>8</v>
      </c>
      <c r="AE4" s="19">
        <v>9</v>
      </c>
      <c r="AF4" s="17">
        <v>10</v>
      </c>
      <c r="AG4" s="17">
        <v>11</v>
      </c>
      <c r="AH4" s="17">
        <v>12</v>
      </c>
      <c r="AI4" s="17">
        <v>13</v>
      </c>
      <c r="AJ4" s="17">
        <v>14</v>
      </c>
      <c r="AK4" s="17">
        <v>15</v>
      </c>
      <c r="AL4" s="17">
        <v>16</v>
      </c>
      <c r="AM4" s="17">
        <v>17</v>
      </c>
      <c r="AN4" s="17">
        <v>18</v>
      </c>
      <c r="AO4" s="17">
        <v>19</v>
      </c>
      <c r="AP4" s="17">
        <v>20</v>
      </c>
      <c r="AQ4" s="17">
        <v>21</v>
      </c>
      <c r="AR4" s="17">
        <v>22</v>
      </c>
      <c r="AS4" s="17">
        <v>23</v>
      </c>
      <c r="AT4" s="17">
        <v>24</v>
      </c>
      <c r="AU4" s="17">
        <v>25</v>
      </c>
      <c r="AV4" s="17">
        <v>26</v>
      </c>
      <c r="AW4" s="17">
        <v>27</v>
      </c>
      <c r="AX4" s="17">
        <v>28</v>
      </c>
      <c r="AY4" s="17">
        <v>29</v>
      </c>
      <c r="AZ4" s="17">
        <v>30</v>
      </c>
      <c r="BA4" s="17">
        <v>31</v>
      </c>
      <c r="BB4" s="17">
        <v>32</v>
      </c>
      <c r="BC4" s="17">
        <v>33</v>
      </c>
      <c r="BD4" s="17">
        <v>34</v>
      </c>
      <c r="BE4" s="17">
        <v>10</v>
      </c>
    </row>
    <row r="5" spans="1:57" ht="13.5" thickBot="1">
      <c r="A5" s="200" t="s">
        <v>33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40"/>
    </row>
    <row r="6" spans="1:57" ht="15" thickBot="1">
      <c r="A6" s="26"/>
      <c r="B6" s="16"/>
      <c r="C6" s="16"/>
      <c r="D6" s="16"/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49">
        <v>10</v>
      </c>
      <c r="O6" s="49">
        <v>11</v>
      </c>
      <c r="P6" s="49">
        <v>12</v>
      </c>
      <c r="Q6" s="49">
        <v>13</v>
      </c>
      <c r="R6" s="49">
        <v>14</v>
      </c>
      <c r="S6" s="49">
        <v>15</v>
      </c>
      <c r="T6" s="49">
        <v>16</v>
      </c>
      <c r="U6" s="164">
        <v>17</v>
      </c>
      <c r="V6" s="164">
        <v>18</v>
      </c>
      <c r="W6" s="164">
        <v>19</v>
      </c>
      <c r="X6" s="49">
        <v>20</v>
      </c>
      <c r="Y6" s="49">
        <v>21</v>
      </c>
      <c r="Z6" s="49">
        <v>22</v>
      </c>
      <c r="AA6" s="49">
        <v>23</v>
      </c>
      <c r="AB6" s="49">
        <v>24</v>
      </c>
      <c r="AC6" s="49">
        <v>25</v>
      </c>
      <c r="AD6" s="49">
        <v>26</v>
      </c>
      <c r="AE6" s="49">
        <v>27</v>
      </c>
      <c r="AF6" s="49">
        <v>28</v>
      </c>
      <c r="AG6" s="49">
        <v>29</v>
      </c>
      <c r="AH6" s="49">
        <v>30</v>
      </c>
      <c r="AI6" s="49">
        <v>31</v>
      </c>
      <c r="AJ6" s="49">
        <v>32</v>
      </c>
      <c r="AK6" s="49">
        <v>33</v>
      </c>
      <c r="AL6" s="49">
        <v>34</v>
      </c>
      <c r="AM6" s="49">
        <v>35</v>
      </c>
      <c r="AN6" s="49">
        <v>36</v>
      </c>
      <c r="AO6" s="49">
        <v>37</v>
      </c>
      <c r="AP6" s="49">
        <v>38</v>
      </c>
      <c r="AQ6" s="49">
        <v>39</v>
      </c>
      <c r="AR6" s="49">
        <v>40</v>
      </c>
      <c r="AS6" s="49">
        <v>41</v>
      </c>
      <c r="AT6" s="49">
        <v>42</v>
      </c>
      <c r="AU6" s="164">
        <v>43</v>
      </c>
      <c r="AV6" s="49">
        <v>44</v>
      </c>
      <c r="AW6" s="49">
        <v>45</v>
      </c>
      <c r="AX6" s="49">
        <v>46</v>
      </c>
      <c r="AY6" s="49">
        <v>47</v>
      </c>
      <c r="AZ6" s="49">
        <v>48</v>
      </c>
      <c r="BA6" s="49">
        <v>49</v>
      </c>
      <c r="BB6" s="49">
        <v>50</v>
      </c>
      <c r="BC6" s="49">
        <v>51</v>
      </c>
      <c r="BD6" s="49">
        <v>52</v>
      </c>
      <c r="BE6" s="17">
        <v>28</v>
      </c>
    </row>
    <row r="7" spans="1:57" ht="12.75" customHeight="1" thickBot="1">
      <c r="A7" s="269" t="s">
        <v>54</v>
      </c>
      <c r="B7" s="297" t="s">
        <v>55</v>
      </c>
      <c r="C7" s="279" t="s">
        <v>252</v>
      </c>
      <c r="D7" s="9" t="s">
        <v>36</v>
      </c>
      <c r="E7" s="27">
        <f>E10+E13+E16</f>
        <v>7</v>
      </c>
      <c r="F7" s="27">
        <f aca="true" t="shared" si="0" ref="F7:AT7">F10+F13+F16</f>
        <v>7</v>
      </c>
      <c r="G7" s="27">
        <f t="shared" si="0"/>
        <v>7</v>
      </c>
      <c r="H7" s="27">
        <f t="shared" si="0"/>
        <v>7</v>
      </c>
      <c r="I7" s="27">
        <f t="shared" si="0"/>
        <v>7</v>
      </c>
      <c r="J7" s="27">
        <f t="shared" si="0"/>
        <v>7</v>
      </c>
      <c r="K7" s="27">
        <f t="shared" si="0"/>
        <v>7</v>
      </c>
      <c r="L7" s="27">
        <f t="shared" si="0"/>
        <v>7</v>
      </c>
      <c r="M7" s="27">
        <f t="shared" si="0"/>
        <v>7</v>
      </c>
      <c r="N7" s="27">
        <f t="shared" si="0"/>
        <v>7</v>
      </c>
      <c r="O7" s="27">
        <f t="shared" si="0"/>
        <v>7</v>
      </c>
      <c r="P7" s="27">
        <f t="shared" si="0"/>
        <v>7</v>
      </c>
      <c r="Q7" s="27">
        <f t="shared" si="0"/>
        <v>7</v>
      </c>
      <c r="R7" s="27">
        <f t="shared" si="0"/>
        <v>7</v>
      </c>
      <c r="S7" s="27">
        <f t="shared" si="0"/>
        <v>7</v>
      </c>
      <c r="T7" s="27">
        <f t="shared" si="0"/>
        <v>7</v>
      </c>
      <c r="U7" s="27">
        <f>U10+U13+U16</f>
        <v>0</v>
      </c>
      <c r="V7" s="27" t="s">
        <v>142</v>
      </c>
      <c r="W7" s="27" t="s">
        <v>142</v>
      </c>
      <c r="X7" s="27">
        <f t="shared" si="0"/>
        <v>3</v>
      </c>
      <c r="Y7" s="27">
        <f t="shared" si="0"/>
        <v>4</v>
      </c>
      <c r="Z7" s="27">
        <f t="shared" si="0"/>
        <v>4</v>
      </c>
      <c r="AA7" s="27">
        <f t="shared" si="0"/>
        <v>3</v>
      </c>
      <c r="AB7" s="27">
        <f t="shared" si="0"/>
        <v>4</v>
      </c>
      <c r="AC7" s="27">
        <f t="shared" si="0"/>
        <v>4</v>
      </c>
      <c r="AD7" s="27">
        <f t="shared" si="0"/>
        <v>3</v>
      </c>
      <c r="AE7" s="27">
        <f t="shared" si="0"/>
        <v>4</v>
      </c>
      <c r="AF7" s="27">
        <f t="shared" si="0"/>
        <v>4</v>
      </c>
      <c r="AG7" s="27">
        <f t="shared" si="0"/>
        <v>3</v>
      </c>
      <c r="AH7" s="27">
        <f t="shared" si="0"/>
        <v>4</v>
      </c>
      <c r="AI7" s="27">
        <f t="shared" si="0"/>
        <v>4</v>
      </c>
      <c r="AJ7" s="27">
        <f t="shared" si="0"/>
        <v>4</v>
      </c>
      <c r="AK7" s="27">
        <f t="shared" si="0"/>
        <v>4</v>
      </c>
      <c r="AL7" s="27">
        <f t="shared" si="0"/>
        <v>4</v>
      </c>
      <c r="AM7" s="27">
        <f t="shared" si="0"/>
        <v>4</v>
      </c>
      <c r="AN7" s="27">
        <f t="shared" si="0"/>
        <v>4</v>
      </c>
      <c r="AO7" s="27">
        <f t="shared" si="0"/>
        <v>4</v>
      </c>
      <c r="AP7" s="27">
        <f t="shared" si="0"/>
        <v>4</v>
      </c>
      <c r="AQ7" s="27">
        <f t="shared" si="0"/>
        <v>0</v>
      </c>
      <c r="AR7" s="27">
        <f t="shared" si="0"/>
        <v>0</v>
      </c>
      <c r="AS7" s="27">
        <f t="shared" si="0"/>
        <v>0</v>
      </c>
      <c r="AT7" s="27">
        <f t="shared" si="0"/>
        <v>0</v>
      </c>
      <c r="AU7" s="27">
        <v>0</v>
      </c>
      <c r="AV7" s="27" t="s">
        <v>142</v>
      </c>
      <c r="AW7" s="27" t="s">
        <v>142</v>
      </c>
      <c r="AX7" s="27" t="s">
        <v>142</v>
      </c>
      <c r="AY7" s="27" t="s">
        <v>142</v>
      </c>
      <c r="AZ7" s="27" t="s">
        <v>142</v>
      </c>
      <c r="BA7" s="27" t="s">
        <v>142</v>
      </c>
      <c r="BB7" s="27" t="s">
        <v>142</v>
      </c>
      <c r="BC7" s="27" t="s">
        <v>142</v>
      </c>
      <c r="BD7" s="27" t="s">
        <v>142</v>
      </c>
      <c r="BE7" s="36">
        <f aca="true" t="shared" si="1" ref="BE7:BE34">SUM(E7:BD7)</f>
        <v>184</v>
      </c>
    </row>
    <row r="8" spans="1:57" ht="12.75" customHeight="1" thickBot="1">
      <c r="A8" s="270"/>
      <c r="B8" s="298"/>
      <c r="C8" s="280"/>
      <c r="D8" s="9" t="s">
        <v>114</v>
      </c>
      <c r="E8" s="27">
        <f>E11+E14+E17</f>
        <v>4</v>
      </c>
      <c r="F8" s="27">
        <f aca="true" t="shared" si="2" ref="F8:AT8">F11+F14+F17</f>
        <v>3</v>
      </c>
      <c r="G8" s="27">
        <f t="shared" si="2"/>
        <v>4</v>
      </c>
      <c r="H8" s="27">
        <f t="shared" si="2"/>
        <v>3</v>
      </c>
      <c r="I8" s="27">
        <f t="shared" si="2"/>
        <v>4</v>
      </c>
      <c r="J8" s="27">
        <f t="shared" si="2"/>
        <v>4</v>
      </c>
      <c r="K8" s="27">
        <f t="shared" si="2"/>
        <v>3</v>
      </c>
      <c r="L8" s="27">
        <f t="shared" si="2"/>
        <v>4</v>
      </c>
      <c r="M8" s="27">
        <f t="shared" si="2"/>
        <v>3</v>
      </c>
      <c r="N8" s="27">
        <f t="shared" si="2"/>
        <v>4</v>
      </c>
      <c r="O8" s="27">
        <f t="shared" si="2"/>
        <v>4</v>
      </c>
      <c r="P8" s="27">
        <f t="shared" si="2"/>
        <v>4</v>
      </c>
      <c r="Q8" s="27">
        <f t="shared" si="2"/>
        <v>3</v>
      </c>
      <c r="R8" s="27">
        <f t="shared" si="2"/>
        <v>4</v>
      </c>
      <c r="S8" s="27">
        <f t="shared" si="2"/>
        <v>3</v>
      </c>
      <c r="T8" s="27">
        <f t="shared" si="2"/>
        <v>3</v>
      </c>
      <c r="U8" s="27">
        <f>U11+U14+U17</f>
        <v>0</v>
      </c>
      <c r="V8" s="27" t="s">
        <v>142</v>
      </c>
      <c r="W8" s="27" t="s">
        <v>142</v>
      </c>
      <c r="X8" s="27">
        <f t="shared" si="2"/>
        <v>1</v>
      </c>
      <c r="Y8" s="27">
        <f t="shared" si="2"/>
        <v>2</v>
      </c>
      <c r="Z8" s="27">
        <f t="shared" si="2"/>
        <v>2</v>
      </c>
      <c r="AA8" s="27">
        <f t="shared" si="2"/>
        <v>2</v>
      </c>
      <c r="AB8" s="27">
        <f t="shared" si="2"/>
        <v>2</v>
      </c>
      <c r="AC8" s="27">
        <f t="shared" si="2"/>
        <v>1</v>
      </c>
      <c r="AD8" s="27">
        <f t="shared" si="2"/>
        <v>2</v>
      </c>
      <c r="AE8" s="27">
        <f t="shared" si="2"/>
        <v>2</v>
      </c>
      <c r="AF8" s="27">
        <f t="shared" si="2"/>
        <v>2</v>
      </c>
      <c r="AG8" s="27">
        <f t="shared" si="2"/>
        <v>1</v>
      </c>
      <c r="AH8" s="27">
        <f t="shared" si="2"/>
        <v>2</v>
      </c>
      <c r="AI8" s="27">
        <f t="shared" si="2"/>
        <v>2</v>
      </c>
      <c r="AJ8" s="27">
        <f t="shared" si="2"/>
        <v>2</v>
      </c>
      <c r="AK8" s="27">
        <f t="shared" si="2"/>
        <v>2</v>
      </c>
      <c r="AL8" s="27">
        <f t="shared" si="2"/>
        <v>2</v>
      </c>
      <c r="AM8" s="27">
        <f t="shared" si="2"/>
        <v>2</v>
      </c>
      <c r="AN8" s="27">
        <f t="shared" si="2"/>
        <v>2</v>
      </c>
      <c r="AO8" s="27">
        <f t="shared" si="2"/>
        <v>2</v>
      </c>
      <c r="AP8" s="27">
        <f t="shared" si="2"/>
        <v>2</v>
      </c>
      <c r="AQ8" s="27">
        <f t="shared" si="2"/>
        <v>0</v>
      </c>
      <c r="AR8" s="27">
        <f t="shared" si="2"/>
        <v>0</v>
      </c>
      <c r="AS8" s="27">
        <f t="shared" si="2"/>
        <v>0</v>
      </c>
      <c r="AT8" s="27">
        <f t="shared" si="2"/>
        <v>0</v>
      </c>
      <c r="AU8" s="27">
        <v>0</v>
      </c>
      <c r="AV8" s="27" t="s">
        <v>142</v>
      </c>
      <c r="AW8" s="27" t="s">
        <v>142</v>
      </c>
      <c r="AX8" s="27" t="s">
        <v>142</v>
      </c>
      <c r="AY8" s="27" t="s">
        <v>142</v>
      </c>
      <c r="AZ8" s="27" t="s">
        <v>142</v>
      </c>
      <c r="BA8" s="27" t="s">
        <v>142</v>
      </c>
      <c r="BB8" s="27" t="s">
        <v>142</v>
      </c>
      <c r="BC8" s="27" t="s">
        <v>142</v>
      </c>
      <c r="BD8" s="27" t="s">
        <v>142</v>
      </c>
      <c r="BE8" s="36">
        <f t="shared" si="1"/>
        <v>92</v>
      </c>
    </row>
    <row r="9" spans="1:57" ht="12.75" customHeight="1" thickBot="1">
      <c r="A9" s="270"/>
      <c r="B9" s="299"/>
      <c r="C9" s="281"/>
      <c r="D9" s="9" t="s">
        <v>78</v>
      </c>
      <c r="E9" s="27">
        <f>E12+E15+E18</f>
        <v>0</v>
      </c>
      <c r="F9" s="27">
        <f aca="true" t="shared" si="3" ref="F9:T9">F12+F15+F18</f>
        <v>0</v>
      </c>
      <c r="G9" s="27">
        <f t="shared" si="3"/>
        <v>0</v>
      </c>
      <c r="H9" s="27">
        <f t="shared" si="3"/>
        <v>0</v>
      </c>
      <c r="I9" s="27">
        <f t="shared" si="3"/>
        <v>0</v>
      </c>
      <c r="J9" s="27">
        <f t="shared" si="3"/>
        <v>0</v>
      </c>
      <c r="K9" s="27">
        <f t="shared" si="3"/>
        <v>0</v>
      </c>
      <c r="L9" s="27">
        <f t="shared" si="3"/>
        <v>0</v>
      </c>
      <c r="M9" s="27">
        <f t="shared" si="3"/>
        <v>0</v>
      </c>
      <c r="N9" s="27">
        <f t="shared" si="3"/>
        <v>0</v>
      </c>
      <c r="O9" s="27">
        <f t="shared" si="3"/>
        <v>0</v>
      </c>
      <c r="P9" s="27">
        <f t="shared" si="3"/>
        <v>0</v>
      </c>
      <c r="Q9" s="27">
        <f t="shared" si="3"/>
        <v>0</v>
      </c>
      <c r="R9" s="27">
        <f t="shared" si="3"/>
        <v>0</v>
      </c>
      <c r="S9" s="27">
        <f t="shared" si="3"/>
        <v>0</v>
      </c>
      <c r="T9" s="27">
        <f t="shared" si="3"/>
        <v>0</v>
      </c>
      <c r="U9" s="27">
        <f aca="true" t="shared" si="4" ref="U9:U18">U12+U15+U18</f>
        <v>0</v>
      </c>
      <c r="V9" s="27" t="s">
        <v>142</v>
      </c>
      <c r="W9" s="27" t="s">
        <v>142</v>
      </c>
      <c r="X9" s="27">
        <f aca="true" t="shared" si="5" ref="X9:AT9">X12+X15+X18</f>
        <v>0</v>
      </c>
      <c r="Y9" s="27">
        <f t="shared" si="5"/>
        <v>0</v>
      </c>
      <c r="Z9" s="27">
        <f t="shared" si="5"/>
        <v>0</v>
      </c>
      <c r="AA9" s="27">
        <f t="shared" si="5"/>
        <v>0</v>
      </c>
      <c r="AB9" s="27">
        <f t="shared" si="5"/>
        <v>0</v>
      </c>
      <c r="AC9" s="27">
        <f t="shared" si="5"/>
        <v>0</v>
      </c>
      <c r="AD9" s="27">
        <f t="shared" si="5"/>
        <v>0</v>
      </c>
      <c r="AE9" s="27">
        <f t="shared" si="5"/>
        <v>0</v>
      </c>
      <c r="AF9" s="27">
        <f t="shared" si="5"/>
        <v>0</v>
      </c>
      <c r="AG9" s="27">
        <f t="shared" si="5"/>
        <v>0</v>
      </c>
      <c r="AH9" s="27">
        <f t="shared" si="5"/>
        <v>0</v>
      </c>
      <c r="AI9" s="27">
        <f t="shared" si="5"/>
        <v>0</v>
      </c>
      <c r="AJ9" s="27">
        <f t="shared" si="5"/>
        <v>0</v>
      </c>
      <c r="AK9" s="27">
        <f t="shared" si="5"/>
        <v>0</v>
      </c>
      <c r="AL9" s="27">
        <f t="shared" si="5"/>
        <v>0</v>
      </c>
      <c r="AM9" s="27">
        <f t="shared" si="5"/>
        <v>0</v>
      </c>
      <c r="AN9" s="27">
        <f t="shared" si="5"/>
        <v>0</v>
      </c>
      <c r="AO9" s="27">
        <f t="shared" si="5"/>
        <v>0</v>
      </c>
      <c r="AP9" s="27">
        <f t="shared" si="5"/>
        <v>0</v>
      </c>
      <c r="AQ9" s="27">
        <f t="shared" si="5"/>
        <v>0</v>
      </c>
      <c r="AR9" s="27">
        <f t="shared" si="5"/>
        <v>0</v>
      </c>
      <c r="AS9" s="27">
        <f t="shared" si="5"/>
        <v>0</v>
      </c>
      <c r="AT9" s="27">
        <f t="shared" si="5"/>
        <v>0</v>
      </c>
      <c r="AU9" s="27">
        <v>0</v>
      </c>
      <c r="AV9" s="27" t="s">
        <v>142</v>
      </c>
      <c r="AW9" s="27" t="s">
        <v>142</v>
      </c>
      <c r="AX9" s="27" t="s">
        <v>142</v>
      </c>
      <c r="AY9" s="27" t="s">
        <v>142</v>
      </c>
      <c r="AZ9" s="27" t="s">
        <v>142</v>
      </c>
      <c r="BA9" s="27" t="s">
        <v>142</v>
      </c>
      <c r="BB9" s="27" t="s">
        <v>142</v>
      </c>
      <c r="BC9" s="27" t="s">
        <v>142</v>
      </c>
      <c r="BD9" s="27" t="s">
        <v>142</v>
      </c>
      <c r="BE9" s="36">
        <f t="shared" si="1"/>
        <v>0</v>
      </c>
    </row>
    <row r="10" spans="1:57" ht="12.75" customHeight="1" thickBot="1">
      <c r="A10" s="270"/>
      <c r="B10" s="294" t="s">
        <v>56</v>
      </c>
      <c r="C10" s="282" t="s">
        <v>3</v>
      </c>
      <c r="D10" s="31" t="s">
        <v>36</v>
      </c>
      <c r="E10" s="34">
        <v>3</v>
      </c>
      <c r="F10" s="34">
        <v>3</v>
      </c>
      <c r="G10" s="34">
        <v>3</v>
      </c>
      <c r="H10" s="34">
        <v>3</v>
      </c>
      <c r="I10" s="34">
        <v>3</v>
      </c>
      <c r="J10" s="34">
        <v>3</v>
      </c>
      <c r="K10" s="34">
        <v>3</v>
      </c>
      <c r="L10" s="34">
        <v>3</v>
      </c>
      <c r="M10" s="34">
        <v>3</v>
      </c>
      <c r="N10" s="34">
        <v>3</v>
      </c>
      <c r="O10" s="34">
        <v>3</v>
      </c>
      <c r="P10" s="34">
        <v>3</v>
      </c>
      <c r="Q10" s="34">
        <v>3</v>
      </c>
      <c r="R10" s="34">
        <v>3</v>
      </c>
      <c r="S10" s="34">
        <v>3</v>
      </c>
      <c r="T10" s="34">
        <v>3</v>
      </c>
      <c r="U10" s="34">
        <f t="shared" si="4"/>
        <v>0</v>
      </c>
      <c r="V10" s="34" t="s">
        <v>142</v>
      </c>
      <c r="W10" s="34" t="s">
        <v>142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1">
        <v>0</v>
      </c>
      <c r="AV10" s="34" t="s">
        <v>142</v>
      </c>
      <c r="AW10" s="34" t="s">
        <v>142</v>
      </c>
      <c r="AX10" s="34" t="s">
        <v>142</v>
      </c>
      <c r="AY10" s="34" t="s">
        <v>142</v>
      </c>
      <c r="AZ10" s="34" t="s">
        <v>142</v>
      </c>
      <c r="BA10" s="34" t="s">
        <v>142</v>
      </c>
      <c r="BB10" s="34" t="s">
        <v>142</v>
      </c>
      <c r="BC10" s="34" t="s">
        <v>142</v>
      </c>
      <c r="BD10" s="34" t="s">
        <v>142</v>
      </c>
      <c r="BE10" s="35">
        <f t="shared" si="1"/>
        <v>48</v>
      </c>
    </row>
    <row r="11" spans="1:59" ht="12.75" customHeight="1" thickBot="1">
      <c r="A11" s="270"/>
      <c r="B11" s="295"/>
      <c r="C11" s="283"/>
      <c r="D11" s="31" t="s">
        <v>114</v>
      </c>
      <c r="E11" s="34">
        <v>2</v>
      </c>
      <c r="F11" s="34">
        <v>1</v>
      </c>
      <c r="G11" s="34">
        <v>2</v>
      </c>
      <c r="H11" s="34">
        <v>1</v>
      </c>
      <c r="I11" s="34">
        <v>2</v>
      </c>
      <c r="J11" s="34">
        <v>2</v>
      </c>
      <c r="K11" s="34">
        <v>1</v>
      </c>
      <c r="L11" s="34">
        <v>2</v>
      </c>
      <c r="M11" s="34">
        <v>1</v>
      </c>
      <c r="N11" s="34">
        <v>2</v>
      </c>
      <c r="O11" s="34">
        <v>1</v>
      </c>
      <c r="P11" s="34">
        <v>2</v>
      </c>
      <c r="Q11" s="34">
        <v>1</v>
      </c>
      <c r="R11" s="34">
        <v>2</v>
      </c>
      <c r="S11" s="34">
        <v>1</v>
      </c>
      <c r="T11" s="34">
        <v>1</v>
      </c>
      <c r="U11" s="34">
        <f t="shared" si="4"/>
        <v>0</v>
      </c>
      <c r="V11" s="34" t="s">
        <v>142</v>
      </c>
      <c r="W11" s="34" t="s">
        <v>142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1">
        <v>0</v>
      </c>
      <c r="AV11" s="34" t="s">
        <v>142</v>
      </c>
      <c r="AW11" s="34" t="s">
        <v>142</v>
      </c>
      <c r="AX11" s="34" t="s">
        <v>142</v>
      </c>
      <c r="AY11" s="34" t="s">
        <v>142</v>
      </c>
      <c r="AZ11" s="34" t="s">
        <v>142</v>
      </c>
      <c r="BA11" s="34" t="s">
        <v>142</v>
      </c>
      <c r="BB11" s="34" t="s">
        <v>142</v>
      </c>
      <c r="BC11" s="34" t="s">
        <v>142</v>
      </c>
      <c r="BD11" s="34" t="s">
        <v>142</v>
      </c>
      <c r="BE11" s="35">
        <f t="shared" si="1"/>
        <v>24</v>
      </c>
      <c r="BF11">
        <f>SUM(E11:T11)</f>
        <v>24</v>
      </c>
      <c r="BG11">
        <f>SUM(X11:AT11)</f>
        <v>0</v>
      </c>
    </row>
    <row r="12" spans="1:59" ht="12.75" customHeight="1" thickBot="1">
      <c r="A12" s="270"/>
      <c r="B12" s="296"/>
      <c r="C12" s="266"/>
      <c r="D12" s="31" t="s">
        <v>78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>
        <f t="shared" si="4"/>
        <v>0</v>
      </c>
      <c r="V12" s="34" t="s">
        <v>142</v>
      </c>
      <c r="W12" s="34" t="s">
        <v>142</v>
      </c>
      <c r="X12" s="34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>
        <v>0</v>
      </c>
      <c r="AV12" s="34" t="s">
        <v>142</v>
      </c>
      <c r="AW12" s="34" t="s">
        <v>142</v>
      </c>
      <c r="AX12" s="34" t="s">
        <v>142</v>
      </c>
      <c r="AY12" s="34" t="s">
        <v>142</v>
      </c>
      <c r="AZ12" s="34" t="s">
        <v>142</v>
      </c>
      <c r="BA12" s="34" t="s">
        <v>142</v>
      </c>
      <c r="BB12" s="34" t="s">
        <v>142</v>
      </c>
      <c r="BC12" s="34" t="s">
        <v>142</v>
      </c>
      <c r="BD12" s="34" t="s">
        <v>142</v>
      </c>
      <c r="BE12" s="35">
        <f t="shared" si="1"/>
        <v>0</v>
      </c>
      <c r="BF12">
        <f aca="true" t="shared" si="6" ref="BF12:BF75">SUM(E12:T12)</f>
        <v>0</v>
      </c>
      <c r="BG12">
        <f aca="true" t="shared" si="7" ref="BG12:BG75">SUM(X12:AT12)</f>
        <v>0</v>
      </c>
    </row>
    <row r="13" spans="1:57" ht="12.75" customHeight="1" thickBot="1">
      <c r="A13" s="270"/>
      <c r="B13" s="294" t="s">
        <v>57</v>
      </c>
      <c r="C13" s="282" t="s">
        <v>2</v>
      </c>
      <c r="D13" s="31" t="s">
        <v>36</v>
      </c>
      <c r="E13" s="34">
        <v>2</v>
      </c>
      <c r="F13" s="34">
        <v>2</v>
      </c>
      <c r="G13" s="34">
        <v>2</v>
      </c>
      <c r="H13" s="34">
        <v>2</v>
      </c>
      <c r="I13" s="34">
        <v>2</v>
      </c>
      <c r="J13" s="34">
        <v>2</v>
      </c>
      <c r="K13" s="34">
        <v>2</v>
      </c>
      <c r="L13" s="34">
        <v>2</v>
      </c>
      <c r="M13" s="34">
        <v>2</v>
      </c>
      <c r="N13" s="34">
        <v>2</v>
      </c>
      <c r="O13" s="34">
        <v>2</v>
      </c>
      <c r="P13" s="34">
        <v>2</v>
      </c>
      <c r="Q13" s="34">
        <v>2</v>
      </c>
      <c r="R13" s="34">
        <v>2</v>
      </c>
      <c r="S13" s="34">
        <v>2</v>
      </c>
      <c r="T13" s="34">
        <v>2</v>
      </c>
      <c r="U13" s="34">
        <f t="shared" si="4"/>
        <v>0</v>
      </c>
      <c r="V13" s="34" t="s">
        <v>142</v>
      </c>
      <c r="W13" s="34" t="s">
        <v>142</v>
      </c>
      <c r="X13" s="34">
        <v>2</v>
      </c>
      <c r="Y13" s="34">
        <v>2</v>
      </c>
      <c r="Z13" s="34">
        <v>2</v>
      </c>
      <c r="AA13" s="34">
        <v>1</v>
      </c>
      <c r="AB13" s="34">
        <v>2</v>
      </c>
      <c r="AC13" s="34">
        <v>2</v>
      </c>
      <c r="AD13" s="34">
        <v>1</v>
      </c>
      <c r="AE13" s="34">
        <v>2</v>
      </c>
      <c r="AF13" s="34">
        <v>2</v>
      </c>
      <c r="AG13" s="34">
        <v>2</v>
      </c>
      <c r="AH13" s="34">
        <v>2</v>
      </c>
      <c r="AI13" s="34">
        <v>2</v>
      </c>
      <c r="AJ13" s="34">
        <v>2</v>
      </c>
      <c r="AK13" s="34">
        <v>2</v>
      </c>
      <c r="AL13" s="34">
        <v>2</v>
      </c>
      <c r="AM13" s="34">
        <v>2</v>
      </c>
      <c r="AN13" s="34">
        <v>2</v>
      </c>
      <c r="AO13" s="34">
        <v>2</v>
      </c>
      <c r="AP13" s="34">
        <v>2</v>
      </c>
      <c r="AQ13" s="34"/>
      <c r="AR13" s="34"/>
      <c r="AS13" s="34"/>
      <c r="AT13" s="34"/>
      <c r="AU13" s="31">
        <v>0</v>
      </c>
      <c r="AV13" s="34" t="s">
        <v>142</v>
      </c>
      <c r="AW13" s="34" t="s">
        <v>142</v>
      </c>
      <c r="AX13" s="34" t="s">
        <v>142</v>
      </c>
      <c r="AY13" s="34" t="s">
        <v>142</v>
      </c>
      <c r="AZ13" s="34" t="s">
        <v>142</v>
      </c>
      <c r="BA13" s="34" t="s">
        <v>142</v>
      </c>
      <c r="BB13" s="34" t="s">
        <v>142</v>
      </c>
      <c r="BC13" s="34" t="s">
        <v>142</v>
      </c>
      <c r="BD13" s="34" t="s">
        <v>142</v>
      </c>
      <c r="BE13" s="35">
        <f t="shared" si="1"/>
        <v>68</v>
      </c>
    </row>
    <row r="14" spans="1:59" ht="12.75" customHeight="1" thickBot="1">
      <c r="A14" s="270"/>
      <c r="B14" s="295"/>
      <c r="C14" s="283"/>
      <c r="D14" s="31" t="s">
        <v>114</v>
      </c>
      <c r="E14" s="144">
        <v>1</v>
      </c>
      <c r="F14" s="144">
        <v>1</v>
      </c>
      <c r="G14" s="144">
        <v>1</v>
      </c>
      <c r="H14" s="144">
        <v>1</v>
      </c>
      <c r="I14" s="144">
        <v>1</v>
      </c>
      <c r="J14" s="144">
        <v>1</v>
      </c>
      <c r="K14" s="144">
        <v>1</v>
      </c>
      <c r="L14" s="144">
        <v>1</v>
      </c>
      <c r="M14" s="144">
        <v>1</v>
      </c>
      <c r="N14" s="144">
        <v>1</v>
      </c>
      <c r="O14" s="144">
        <v>1</v>
      </c>
      <c r="P14" s="144">
        <v>1</v>
      </c>
      <c r="Q14" s="144">
        <v>1</v>
      </c>
      <c r="R14" s="144">
        <v>1</v>
      </c>
      <c r="S14" s="144">
        <v>1</v>
      </c>
      <c r="T14" s="144">
        <v>1</v>
      </c>
      <c r="U14" s="34">
        <f t="shared" si="4"/>
        <v>0</v>
      </c>
      <c r="V14" s="34" t="s">
        <v>142</v>
      </c>
      <c r="W14" s="34" t="s">
        <v>142</v>
      </c>
      <c r="X14" s="34">
        <v>1</v>
      </c>
      <c r="Y14" s="34">
        <v>1</v>
      </c>
      <c r="Z14" s="34">
        <v>1</v>
      </c>
      <c r="AA14" s="34">
        <v>1</v>
      </c>
      <c r="AB14" s="34">
        <v>1</v>
      </c>
      <c r="AC14" s="34"/>
      <c r="AD14" s="34">
        <v>1</v>
      </c>
      <c r="AE14" s="34">
        <v>1</v>
      </c>
      <c r="AF14" s="34">
        <v>1</v>
      </c>
      <c r="AG14" s="34">
        <v>1</v>
      </c>
      <c r="AH14" s="34">
        <v>1</v>
      </c>
      <c r="AI14" s="34">
        <v>1</v>
      </c>
      <c r="AJ14" s="34">
        <v>1</v>
      </c>
      <c r="AK14" s="34">
        <v>1</v>
      </c>
      <c r="AL14" s="34">
        <v>1</v>
      </c>
      <c r="AM14" s="34">
        <v>1</v>
      </c>
      <c r="AN14" s="34">
        <v>1</v>
      </c>
      <c r="AO14" s="34">
        <v>1</v>
      </c>
      <c r="AP14" s="34">
        <v>1</v>
      </c>
      <c r="AQ14" s="34"/>
      <c r="AR14" s="34"/>
      <c r="AS14" s="34"/>
      <c r="AT14" s="34"/>
      <c r="AU14" s="31">
        <v>0</v>
      </c>
      <c r="AV14" s="34" t="s">
        <v>142</v>
      </c>
      <c r="AW14" s="34" t="s">
        <v>142</v>
      </c>
      <c r="AX14" s="34" t="s">
        <v>142</v>
      </c>
      <c r="AY14" s="34" t="s">
        <v>142</v>
      </c>
      <c r="AZ14" s="34" t="s">
        <v>142</v>
      </c>
      <c r="BA14" s="34" t="s">
        <v>142</v>
      </c>
      <c r="BB14" s="34" t="s">
        <v>142</v>
      </c>
      <c r="BC14" s="34" t="s">
        <v>142</v>
      </c>
      <c r="BD14" s="34" t="s">
        <v>142</v>
      </c>
      <c r="BE14" s="35">
        <f t="shared" si="1"/>
        <v>34</v>
      </c>
      <c r="BF14">
        <f t="shared" si="6"/>
        <v>16</v>
      </c>
      <c r="BG14">
        <f t="shared" si="7"/>
        <v>18</v>
      </c>
    </row>
    <row r="15" spans="1:59" ht="12.75" customHeight="1" thickBot="1">
      <c r="A15" s="270"/>
      <c r="B15" s="296"/>
      <c r="C15" s="284"/>
      <c r="D15" s="31" t="s">
        <v>78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>
        <f t="shared" si="4"/>
        <v>0</v>
      </c>
      <c r="V15" s="34" t="s">
        <v>142</v>
      </c>
      <c r="W15" s="34" t="s">
        <v>142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>
        <v>0</v>
      </c>
      <c r="AV15" s="34" t="s">
        <v>142</v>
      </c>
      <c r="AW15" s="34" t="s">
        <v>142</v>
      </c>
      <c r="AX15" s="34" t="s">
        <v>142</v>
      </c>
      <c r="AY15" s="34" t="s">
        <v>142</v>
      </c>
      <c r="AZ15" s="34" t="s">
        <v>142</v>
      </c>
      <c r="BA15" s="34" t="s">
        <v>142</v>
      </c>
      <c r="BB15" s="34" t="s">
        <v>142</v>
      </c>
      <c r="BC15" s="34" t="s">
        <v>142</v>
      </c>
      <c r="BD15" s="34" t="s">
        <v>142</v>
      </c>
      <c r="BE15" s="35">
        <f t="shared" si="1"/>
        <v>0</v>
      </c>
      <c r="BF15">
        <f t="shared" si="6"/>
        <v>0</v>
      </c>
      <c r="BG15">
        <f t="shared" si="7"/>
        <v>0</v>
      </c>
    </row>
    <row r="16" spans="1:57" ht="12.75" customHeight="1" thickBot="1">
      <c r="A16" s="270"/>
      <c r="B16" s="294" t="s">
        <v>58</v>
      </c>
      <c r="C16" s="282" t="s">
        <v>40</v>
      </c>
      <c r="D16" s="31" t="s">
        <v>36</v>
      </c>
      <c r="E16" s="34">
        <v>2</v>
      </c>
      <c r="F16" s="34">
        <v>2</v>
      </c>
      <c r="G16" s="34">
        <v>2</v>
      </c>
      <c r="H16" s="34">
        <v>2</v>
      </c>
      <c r="I16" s="34">
        <v>2</v>
      </c>
      <c r="J16" s="34">
        <v>2</v>
      </c>
      <c r="K16" s="34">
        <v>2</v>
      </c>
      <c r="L16" s="34">
        <v>2</v>
      </c>
      <c r="M16" s="34">
        <v>2</v>
      </c>
      <c r="N16" s="34">
        <v>2</v>
      </c>
      <c r="O16" s="34">
        <v>2</v>
      </c>
      <c r="P16" s="34">
        <v>2</v>
      </c>
      <c r="Q16" s="34">
        <v>2</v>
      </c>
      <c r="R16" s="34">
        <v>2</v>
      </c>
      <c r="S16" s="34">
        <v>2</v>
      </c>
      <c r="T16" s="34">
        <v>2</v>
      </c>
      <c r="U16" s="34">
        <f t="shared" si="4"/>
        <v>0</v>
      </c>
      <c r="V16" s="34" t="s">
        <v>142</v>
      </c>
      <c r="W16" s="34" t="s">
        <v>142</v>
      </c>
      <c r="X16" s="34">
        <v>1</v>
      </c>
      <c r="Y16" s="34">
        <v>2</v>
      </c>
      <c r="Z16" s="34">
        <v>2</v>
      </c>
      <c r="AA16" s="34">
        <v>2</v>
      </c>
      <c r="AB16" s="34">
        <v>2</v>
      </c>
      <c r="AC16" s="34">
        <v>2</v>
      </c>
      <c r="AD16" s="34">
        <v>2</v>
      </c>
      <c r="AE16" s="34">
        <v>2</v>
      </c>
      <c r="AF16" s="34">
        <v>2</v>
      </c>
      <c r="AG16" s="34">
        <v>1</v>
      </c>
      <c r="AH16" s="34">
        <v>2</v>
      </c>
      <c r="AI16" s="34">
        <v>2</v>
      </c>
      <c r="AJ16" s="34">
        <v>2</v>
      </c>
      <c r="AK16" s="34">
        <v>2</v>
      </c>
      <c r="AL16" s="34">
        <v>2</v>
      </c>
      <c r="AM16" s="34">
        <v>2</v>
      </c>
      <c r="AN16" s="34">
        <v>2</v>
      </c>
      <c r="AO16" s="34">
        <v>2</v>
      </c>
      <c r="AP16" s="34">
        <v>2</v>
      </c>
      <c r="AQ16" s="34"/>
      <c r="AR16" s="34"/>
      <c r="AS16" s="34"/>
      <c r="AT16" s="34"/>
      <c r="AU16" s="31">
        <v>0</v>
      </c>
      <c r="AV16" s="34" t="s">
        <v>142</v>
      </c>
      <c r="AW16" s="34" t="s">
        <v>142</v>
      </c>
      <c r="AX16" s="34" t="s">
        <v>142</v>
      </c>
      <c r="AY16" s="34" t="s">
        <v>142</v>
      </c>
      <c r="AZ16" s="34" t="s">
        <v>142</v>
      </c>
      <c r="BA16" s="34" t="s">
        <v>142</v>
      </c>
      <c r="BB16" s="34" t="s">
        <v>142</v>
      </c>
      <c r="BC16" s="34" t="s">
        <v>142</v>
      </c>
      <c r="BD16" s="34" t="s">
        <v>142</v>
      </c>
      <c r="BE16" s="35">
        <f t="shared" si="1"/>
        <v>68</v>
      </c>
    </row>
    <row r="17" spans="1:59" ht="12.75" customHeight="1" thickBot="1">
      <c r="A17" s="270"/>
      <c r="B17" s="295"/>
      <c r="C17" s="283"/>
      <c r="D17" s="31" t="s">
        <v>114</v>
      </c>
      <c r="E17" s="144">
        <v>1</v>
      </c>
      <c r="F17" s="144">
        <v>1</v>
      </c>
      <c r="G17" s="144">
        <v>1</v>
      </c>
      <c r="H17" s="144">
        <v>1</v>
      </c>
      <c r="I17" s="144">
        <v>1</v>
      </c>
      <c r="J17" s="144">
        <v>1</v>
      </c>
      <c r="K17" s="144">
        <v>1</v>
      </c>
      <c r="L17" s="144">
        <v>1</v>
      </c>
      <c r="M17" s="144">
        <v>1</v>
      </c>
      <c r="N17" s="144">
        <v>1</v>
      </c>
      <c r="O17" s="144">
        <v>2</v>
      </c>
      <c r="P17" s="144">
        <v>1</v>
      </c>
      <c r="Q17" s="144">
        <v>1</v>
      </c>
      <c r="R17" s="144">
        <v>1</v>
      </c>
      <c r="S17" s="144">
        <v>1</v>
      </c>
      <c r="T17" s="144">
        <v>1</v>
      </c>
      <c r="U17" s="34">
        <f t="shared" si="4"/>
        <v>0</v>
      </c>
      <c r="V17" s="34" t="s">
        <v>142</v>
      </c>
      <c r="W17" s="34" t="s">
        <v>142</v>
      </c>
      <c r="X17" s="32"/>
      <c r="Y17" s="32">
        <v>1</v>
      </c>
      <c r="Z17" s="32">
        <v>1</v>
      </c>
      <c r="AA17" s="32">
        <v>1</v>
      </c>
      <c r="AB17" s="32">
        <v>1</v>
      </c>
      <c r="AC17" s="32">
        <v>1</v>
      </c>
      <c r="AD17" s="32">
        <v>1</v>
      </c>
      <c r="AE17" s="32">
        <v>1</v>
      </c>
      <c r="AF17" s="32">
        <v>1</v>
      </c>
      <c r="AG17" s="32"/>
      <c r="AH17" s="32">
        <v>1</v>
      </c>
      <c r="AI17" s="32">
        <v>1</v>
      </c>
      <c r="AJ17" s="32">
        <v>1</v>
      </c>
      <c r="AK17" s="32">
        <v>1</v>
      </c>
      <c r="AL17" s="32">
        <v>1</v>
      </c>
      <c r="AM17" s="32">
        <v>1</v>
      </c>
      <c r="AN17" s="32">
        <v>1</v>
      </c>
      <c r="AO17" s="32">
        <v>1</v>
      </c>
      <c r="AP17" s="32">
        <v>1</v>
      </c>
      <c r="AQ17" s="34"/>
      <c r="AR17" s="34"/>
      <c r="AS17" s="34"/>
      <c r="AT17" s="34"/>
      <c r="AU17" s="31">
        <v>0</v>
      </c>
      <c r="AV17" s="34" t="s">
        <v>142</v>
      </c>
      <c r="AW17" s="34" t="s">
        <v>142</v>
      </c>
      <c r="AX17" s="34" t="s">
        <v>142</v>
      </c>
      <c r="AY17" s="34" t="s">
        <v>142</v>
      </c>
      <c r="AZ17" s="34" t="s">
        <v>142</v>
      </c>
      <c r="BA17" s="34" t="s">
        <v>142</v>
      </c>
      <c r="BB17" s="34" t="s">
        <v>142</v>
      </c>
      <c r="BC17" s="34" t="s">
        <v>142</v>
      </c>
      <c r="BD17" s="34" t="s">
        <v>142</v>
      </c>
      <c r="BE17" s="35">
        <f t="shared" si="1"/>
        <v>34</v>
      </c>
      <c r="BF17">
        <f t="shared" si="6"/>
        <v>17</v>
      </c>
      <c r="BG17">
        <f t="shared" si="7"/>
        <v>17</v>
      </c>
    </row>
    <row r="18" spans="1:59" ht="12.75" customHeight="1" thickBot="1">
      <c r="A18" s="270"/>
      <c r="B18" s="296"/>
      <c r="C18" s="284"/>
      <c r="D18" s="31" t="s">
        <v>78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4">
        <f t="shared" si="4"/>
        <v>0</v>
      </c>
      <c r="V18" s="34" t="s">
        <v>142</v>
      </c>
      <c r="W18" s="34" t="s">
        <v>142</v>
      </c>
      <c r="X18" s="32"/>
      <c r="Y18" s="32"/>
      <c r="Z18" s="32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1"/>
      <c r="AQ18" s="31"/>
      <c r="AR18" s="31"/>
      <c r="AS18" s="31"/>
      <c r="AT18" s="31"/>
      <c r="AU18" s="31">
        <v>0</v>
      </c>
      <c r="AV18" s="34" t="s">
        <v>142</v>
      </c>
      <c r="AW18" s="34" t="s">
        <v>142</v>
      </c>
      <c r="AX18" s="34" t="s">
        <v>142</v>
      </c>
      <c r="AY18" s="34" t="s">
        <v>142</v>
      </c>
      <c r="AZ18" s="34" t="s">
        <v>142</v>
      </c>
      <c r="BA18" s="34" t="s">
        <v>142</v>
      </c>
      <c r="BB18" s="34" t="s">
        <v>142</v>
      </c>
      <c r="BC18" s="34" t="s">
        <v>142</v>
      </c>
      <c r="BD18" s="34" t="s">
        <v>142</v>
      </c>
      <c r="BE18" s="35">
        <f t="shared" si="1"/>
        <v>0</v>
      </c>
      <c r="BF18">
        <f t="shared" si="6"/>
        <v>0</v>
      </c>
      <c r="BG18">
        <f t="shared" si="7"/>
        <v>0</v>
      </c>
    </row>
    <row r="19" spans="1:59" ht="12.75" customHeight="1" thickBot="1">
      <c r="A19" s="270"/>
      <c r="B19" s="297" t="s">
        <v>59</v>
      </c>
      <c r="C19" s="285" t="s">
        <v>76</v>
      </c>
      <c r="D19" s="25" t="s">
        <v>36</v>
      </c>
      <c r="E19" s="28">
        <f>E22+E25</f>
        <v>5</v>
      </c>
      <c r="F19" s="28">
        <f aca="true" t="shared" si="8" ref="F19:AT19">F22+F25</f>
        <v>5</v>
      </c>
      <c r="G19" s="28">
        <f t="shared" si="8"/>
        <v>5</v>
      </c>
      <c r="H19" s="28">
        <f t="shared" si="8"/>
        <v>5</v>
      </c>
      <c r="I19" s="28">
        <f t="shared" si="8"/>
        <v>4</v>
      </c>
      <c r="J19" s="28">
        <f t="shared" si="8"/>
        <v>5</v>
      </c>
      <c r="K19" s="28">
        <f t="shared" si="8"/>
        <v>4</v>
      </c>
      <c r="L19" s="28">
        <f t="shared" si="8"/>
        <v>5</v>
      </c>
      <c r="M19" s="28">
        <f t="shared" si="8"/>
        <v>4</v>
      </c>
      <c r="N19" s="28">
        <f t="shared" si="8"/>
        <v>5</v>
      </c>
      <c r="O19" s="28">
        <f t="shared" si="8"/>
        <v>4</v>
      </c>
      <c r="P19" s="28">
        <f t="shared" si="8"/>
        <v>5</v>
      </c>
      <c r="Q19" s="28">
        <f t="shared" si="8"/>
        <v>4</v>
      </c>
      <c r="R19" s="28">
        <f t="shared" si="8"/>
        <v>5</v>
      </c>
      <c r="S19" s="28">
        <f t="shared" si="8"/>
        <v>4</v>
      </c>
      <c r="T19" s="28">
        <f t="shared" si="8"/>
        <v>5</v>
      </c>
      <c r="U19" s="28">
        <f aca="true" t="shared" si="9" ref="U19:U27">U22+U25</f>
        <v>0</v>
      </c>
      <c r="V19" s="28" t="s">
        <v>142</v>
      </c>
      <c r="W19" s="28" t="s">
        <v>142</v>
      </c>
      <c r="X19" s="28">
        <f t="shared" si="8"/>
        <v>2</v>
      </c>
      <c r="Y19" s="28">
        <f t="shared" si="8"/>
        <v>2</v>
      </c>
      <c r="Z19" s="28">
        <f t="shared" si="8"/>
        <v>3</v>
      </c>
      <c r="AA19" s="28">
        <f t="shared" si="8"/>
        <v>2</v>
      </c>
      <c r="AB19" s="28">
        <f t="shared" si="8"/>
        <v>3</v>
      </c>
      <c r="AC19" s="28">
        <f t="shared" si="8"/>
        <v>2</v>
      </c>
      <c r="AD19" s="28">
        <f t="shared" si="8"/>
        <v>3</v>
      </c>
      <c r="AE19" s="28">
        <f t="shared" si="8"/>
        <v>2</v>
      </c>
      <c r="AF19" s="28">
        <f t="shared" si="8"/>
        <v>3</v>
      </c>
      <c r="AG19" s="28">
        <f t="shared" si="8"/>
        <v>2</v>
      </c>
      <c r="AH19" s="28">
        <f t="shared" si="8"/>
        <v>2</v>
      </c>
      <c r="AI19" s="28">
        <f t="shared" si="8"/>
        <v>2</v>
      </c>
      <c r="AJ19" s="28">
        <f t="shared" si="8"/>
        <v>2</v>
      </c>
      <c r="AK19" s="28">
        <f t="shared" si="8"/>
        <v>2</v>
      </c>
      <c r="AL19" s="28">
        <f t="shared" si="8"/>
        <v>2</v>
      </c>
      <c r="AM19" s="28">
        <f t="shared" si="8"/>
        <v>2</v>
      </c>
      <c r="AN19" s="28">
        <f t="shared" si="8"/>
        <v>2</v>
      </c>
      <c r="AO19" s="28">
        <f t="shared" si="8"/>
        <v>2</v>
      </c>
      <c r="AP19" s="28">
        <f t="shared" si="8"/>
        <v>2</v>
      </c>
      <c r="AQ19" s="28">
        <f t="shared" si="8"/>
        <v>0</v>
      </c>
      <c r="AR19" s="28">
        <f t="shared" si="8"/>
        <v>0</v>
      </c>
      <c r="AS19" s="28">
        <f t="shared" si="8"/>
        <v>0</v>
      </c>
      <c r="AT19" s="28">
        <f t="shared" si="8"/>
        <v>0</v>
      </c>
      <c r="AU19" s="27">
        <v>0</v>
      </c>
      <c r="AV19" s="28" t="s">
        <v>142</v>
      </c>
      <c r="AW19" s="28" t="s">
        <v>142</v>
      </c>
      <c r="AX19" s="28" t="s">
        <v>142</v>
      </c>
      <c r="AY19" s="28" t="s">
        <v>142</v>
      </c>
      <c r="AZ19" s="28" t="s">
        <v>142</v>
      </c>
      <c r="BA19" s="28" t="s">
        <v>142</v>
      </c>
      <c r="BB19" s="28" t="s">
        <v>142</v>
      </c>
      <c r="BC19" s="28" t="s">
        <v>142</v>
      </c>
      <c r="BD19" s="28" t="s">
        <v>142</v>
      </c>
      <c r="BE19" s="28">
        <f t="shared" si="1"/>
        <v>116</v>
      </c>
      <c r="BF19">
        <f t="shared" si="6"/>
        <v>74</v>
      </c>
      <c r="BG19">
        <f t="shared" si="7"/>
        <v>42</v>
      </c>
    </row>
    <row r="20" spans="1:59" ht="12.75" customHeight="1" thickBot="1">
      <c r="A20" s="270"/>
      <c r="B20" s="298"/>
      <c r="C20" s="286"/>
      <c r="D20" s="25" t="s">
        <v>114</v>
      </c>
      <c r="E20" s="28">
        <f>E23+E26</f>
        <v>2</v>
      </c>
      <c r="F20" s="28">
        <f aca="true" t="shared" si="10" ref="F20:AT20">F23+F26</f>
        <v>3</v>
      </c>
      <c r="G20" s="28">
        <f t="shared" si="10"/>
        <v>2</v>
      </c>
      <c r="H20" s="28">
        <f t="shared" si="10"/>
        <v>3</v>
      </c>
      <c r="I20" s="28">
        <f t="shared" si="10"/>
        <v>2</v>
      </c>
      <c r="J20" s="28">
        <f t="shared" si="10"/>
        <v>3</v>
      </c>
      <c r="K20" s="28">
        <f t="shared" si="10"/>
        <v>2</v>
      </c>
      <c r="L20" s="28">
        <f t="shared" si="10"/>
        <v>3</v>
      </c>
      <c r="M20" s="28">
        <f t="shared" si="10"/>
        <v>2</v>
      </c>
      <c r="N20" s="28">
        <f t="shared" si="10"/>
        <v>3</v>
      </c>
      <c r="O20" s="28">
        <f t="shared" si="10"/>
        <v>2</v>
      </c>
      <c r="P20" s="28">
        <f t="shared" si="10"/>
        <v>2</v>
      </c>
      <c r="Q20" s="28">
        <f t="shared" si="10"/>
        <v>2</v>
      </c>
      <c r="R20" s="28">
        <f t="shared" si="10"/>
        <v>2</v>
      </c>
      <c r="S20" s="28">
        <f t="shared" si="10"/>
        <v>2</v>
      </c>
      <c r="T20" s="28">
        <f t="shared" si="10"/>
        <v>2</v>
      </c>
      <c r="U20" s="28">
        <f t="shared" si="9"/>
        <v>0</v>
      </c>
      <c r="V20" s="28" t="s">
        <v>142</v>
      </c>
      <c r="W20" s="28" t="s">
        <v>142</v>
      </c>
      <c r="X20" s="28">
        <f t="shared" si="10"/>
        <v>1</v>
      </c>
      <c r="Y20" s="28">
        <f t="shared" si="10"/>
        <v>1</v>
      </c>
      <c r="Z20" s="28">
        <f t="shared" si="10"/>
        <v>1</v>
      </c>
      <c r="AA20" s="28">
        <f t="shared" si="10"/>
        <v>1</v>
      </c>
      <c r="AB20" s="28">
        <f t="shared" si="10"/>
        <v>2</v>
      </c>
      <c r="AC20" s="28">
        <f t="shared" si="10"/>
        <v>1</v>
      </c>
      <c r="AD20" s="28">
        <f t="shared" si="10"/>
        <v>1</v>
      </c>
      <c r="AE20" s="28">
        <f t="shared" si="10"/>
        <v>1</v>
      </c>
      <c r="AF20" s="28">
        <f t="shared" si="10"/>
        <v>1</v>
      </c>
      <c r="AG20" s="28">
        <f t="shared" si="10"/>
        <v>1</v>
      </c>
      <c r="AH20" s="28">
        <f t="shared" si="10"/>
        <v>1</v>
      </c>
      <c r="AI20" s="28">
        <f t="shared" si="10"/>
        <v>1</v>
      </c>
      <c r="AJ20" s="28">
        <f t="shared" si="10"/>
        <v>2</v>
      </c>
      <c r="AK20" s="28">
        <f t="shared" si="10"/>
        <v>1</v>
      </c>
      <c r="AL20" s="28">
        <f t="shared" si="10"/>
        <v>1</v>
      </c>
      <c r="AM20" s="28">
        <f t="shared" si="10"/>
        <v>1</v>
      </c>
      <c r="AN20" s="28">
        <f t="shared" si="10"/>
        <v>1</v>
      </c>
      <c r="AO20" s="28">
        <f t="shared" si="10"/>
        <v>1</v>
      </c>
      <c r="AP20" s="28">
        <f t="shared" si="10"/>
        <v>1</v>
      </c>
      <c r="AQ20" s="28">
        <f t="shared" si="10"/>
        <v>0</v>
      </c>
      <c r="AR20" s="28">
        <f t="shared" si="10"/>
        <v>0</v>
      </c>
      <c r="AS20" s="28">
        <f t="shared" si="10"/>
        <v>0</v>
      </c>
      <c r="AT20" s="28">
        <f t="shared" si="10"/>
        <v>0</v>
      </c>
      <c r="AU20" s="28">
        <v>0</v>
      </c>
      <c r="AV20" s="28" t="s">
        <v>142</v>
      </c>
      <c r="AW20" s="28" t="s">
        <v>142</v>
      </c>
      <c r="AX20" s="28" t="s">
        <v>142</v>
      </c>
      <c r="AY20" s="28" t="s">
        <v>142</v>
      </c>
      <c r="AZ20" s="28" t="s">
        <v>142</v>
      </c>
      <c r="BA20" s="28" t="s">
        <v>142</v>
      </c>
      <c r="BB20" s="28" t="s">
        <v>142</v>
      </c>
      <c r="BC20" s="28" t="s">
        <v>142</v>
      </c>
      <c r="BD20" s="28" t="s">
        <v>142</v>
      </c>
      <c r="BE20" s="28">
        <f t="shared" si="1"/>
        <v>58</v>
      </c>
      <c r="BF20">
        <f t="shared" si="6"/>
        <v>37</v>
      </c>
      <c r="BG20">
        <f t="shared" si="7"/>
        <v>21</v>
      </c>
    </row>
    <row r="21" spans="1:59" ht="12.75" customHeight="1" thickBot="1">
      <c r="A21" s="270"/>
      <c r="B21" s="299"/>
      <c r="C21" s="287"/>
      <c r="D21" s="25" t="s">
        <v>78</v>
      </c>
      <c r="E21" s="28">
        <f>E24+E27</f>
        <v>0</v>
      </c>
      <c r="F21" s="28">
        <f aca="true" t="shared" si="11" ref="F21:AT21">F24+F27</f>
        <v>0</v>
      </c>
      <c r="G21" s="28">
        <f t="shared" si="11"/>
        <v>0</v>
      </c>
      <c r="H21" s="28">
        <f t="shared" si="11"/>
        <v>0</v>
      </c>
      <c r="I21" s="28">
        <f t="shared" si="11"/>
        <v>0</v>
      </c>
      <c r="J21" s="28">
        <f t="shared" si="11"/>
        <v>0</v>
      </c>
      <c r="K21" s="28">
        <f t="shared" si="11"/>
        <v>0</v>
      </c>
      <c r="L21" s="28">
        <f t="shared" si="11"/>
        <v>0</v>
      </c>
      <c r="M21" s="28">
        <f t="shared" si="11"/>
        <v>0</v>
      </c>
      <c r="N21" s="28">
        <f t="shared" si="11"/>
        <v>0</v>
      </c>
      <c r="O21" s="28">
        <f t="shared" si="11"/>
        <v>0</v>
      </c>
      <c r="P21" s="28">
        <f t="shared" si="11"/>
        <v>0</v>
      </c>
      <c r="Q21" s="28">
        <f t="shared" si="11"/>
        <v>0</v>
      </c>
      <c r="R21" s="28">
        <f t="shared" si="11"/>
        <v>0</v>
      </c>
      <c r="S21" s="28">
        <f t="shared" si="11"/>
        <v>0</v>
      </c>
      <c r="T21" s="28">
        <f t="shared" si="11"/>
        <v>0</v>
      </c>
      <c r="U21" s="28">
        <f t="shared" si="9"/>
        <v>0</v>
      </c>
      <c r="V21" s="28" t="s">
        <v>142</v>
      </c>
      <c r="W21" s="28" t="s">
        <v>142</v>
      </c>
      <c r="X21" s="28">
        <f t="shared" si="11"/>
        <v>0</v>
      </c>
      <c r="Y21" s="28">
        <f t="shared" si="11"/>
        <v>0</v>
      </c>
      <c r="Z21" s="28">
        <f t="shared" si="11"/>
        <v>0</v>
      </c>
      <c r="AA21" s="28">
        <f t="shared" si="11"/>
        <v>0</v>
      </c>
      <c r="AB21" s="28">
        <f t="shared" si="11"/>
        <v>0</v>
      </c>
      <c r="AC21" s="28">
        <f t="shared" si="11"/>
        <v>0</v>
      </c>
      <c r="AD21" s="28">
        <f t="shared" si="11"/>
        <v>0</v>
      </c>
      <c r="AE21" s="28">
        <f t="shared" si="11"/>
        <v>0</v>
      </c>
      <c r="AF21" s="28">
        <f t="shared" si="11"/>
        <v>0</v>
      </c>
      <c r="AG21" s="28">
        <f t="shared" si="11"/>
        <v>0</v>
      </c>
      <c r="AH21" s="28">
        <f t="shared" si="11"/>
        <v>0</v>
      </c>
      <c r="AI21" s="28">
        <f t="shared" si="11"/>
        <v>0</v>
      </c>
      <c r="AJ21" s="28">
        <f t="shared" si="11"/>
        <v>0</v>
      </c>
      <c r="AK21" s="28">
        <f t="shared" si="11"/>
        <v>0</v>
      </c>
      <c r="AL21" s="28">
        <f t="shared" si="11"/>
        <v>0</v>
      </c>
      <c r="AM21" s="28">
        <f t="shared" si="11"/>
        <v>0</v>
      </c>
      <c r="AN21" s="28">
        <f t="shared" si="11"/>
        <v>0</v>
      </c>
      <c r="AO21" s="28">
        <f t="shared" si="11"/>
        <v>0</v>
      </c>
      <c r="AP21" s="28">
        <f t="shared" si="11"/>
        <v>0</v>
      </c>
      <c r="AQ21" s="28">
        <f t="shared" si="11"/>
        <v>0</v>
      </c>
      <c r="AR21" s="28">
        <f t="shared" si="11"/>
        <v>0</v>
      </c>
      <c r="AS21" s="28">
        <f t="shared" si="11"/>
        <v>0</v>
      </c>
      <c r="AT21" s="28">
        <f t="shared" si="11"/>
        <v>0</v>
      </c>
      <c r="AU21" s="28">
        <v>0</v>
      </c>
      <c r="AV21" s="28" t="s">
        <v>142</v>
      </c>
      <c r="AW21" s="28" t="s">
        <v>142</v>
      </c>
      <c r="AX21" s="28" t="s">
        <v>142</v>
      </c>
      <c r="AY21" s="28" t="s">
        <v>142</v>
      </c>
      <c r="AZ21" s="28" t="s">
        <v>142</v>
      </c>
      <c r="BA21" s="28" t="s">
        <v>142</v>
      </c>
      <c r="BB21" s="28" t="s">
        <v>142</v>
      </c>
      <c r="BC21" s="28" t="s">
        <v>142</v>
      </c>
      <c r="BD21" s="28" t="s">
        <v>142</v>
      </c>
      <c r="BE21" s="23">
        <f t="shared" si="1"/>
        <v>0</v>
      </c>
      <c r="BF21">
        <f t="shared" si="6"/>
        <v>0</v>
      </c>
      <c r="BG21">
        <f t="shared" si="7"/>
        <v>0</v>
      </c>
    </row>
    <row r="22" spans="1:57" ht="12.75" customHeight="1" thickBot="1">
      <c r="A22" s="270"/>
      <c r="B22" s="294" t="s">
        <v>60</v>
      </c>
      <c r="C22" s="282" t="s">
        <v>6</v>
      </c>
      <c r="D22" s="31" t="s">
        <v>36</v>
      </c>
      <c r="E22" s="32">
        <v>5</v>
      </c>
      <c r="F22" s="32">
        <v>5</v>
      </c>
      <c r="G22" s="32">
        <v>5</v>
      </c>
      <c r="H22" s="32">
        <v>5</v>
      </c>
      <c r="I22" s="32">
        <v>4</v>
      </c>
      <c r="J22" s="32">
        <v>5</v>
      </c>
      <c r="K22" s="32">
        <v>4</v>
      </c>
      <c r="L22" s="32">
        <v>5</v>
      </c>
      <c r="M22" s="32">
        <v>4</v>
      </c>
      <c r="N22" s="32">
        <v>5</v>
      </c>
      <c r="O22" s="32">
        <v>4</v>
      </c>
      <c r="P22" s="32">
        <v>5</v>
      </c>
      <c r="Q22" s="32">
        <v>4</v>
      </c>
      <c r="R22" s="32">
        <v>5</v>
      </c>
      <c r="S22" s="32">
        <v>4</v>
      </c>
      <c r="T22" s="32">
        <v>5</v>
      </c>
      <c r="U22" s="32">
        <f t="shared" si="9"/>
        <v>0</v>
      </c>
      <c r="V22" s="32" t="s">
        <v>142</v>
      </c>
      <c r="W22" s="32" t="s">
        <v>142</v>
      </c>
      <c r="X22" s="32"/>
      <c r="Y22" s="30"/>
      <c r="Z22" s="30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>
        <v>0</v>
      </c>
      <c r="AV22" s="32" t="s">
        <v>142</v>
      </c>
      <c r="AW22" s="32" t="s">
        <v>142</v>
      </c>
      <c r="AX22" s="32" t="s">
        <v>142</v>
      </c>
      <c r="AY22" s="32" t="s">
        <v>142</v>
      </c>
      <c r="AZ22" s="32" t="s">
        <v>142</v>
      </c>
      <c r="BA22" s="32" t="s">
        <v>142</v>
      </c>
      <c r="BB22" s="32" t="s">
        <v>142</v>
      </c>
      <c r="BC22" s="32" t="s">
        <v>142</v>
      </c>
      <c r="BD22" s="32" t="s">
        <v>142</v>
      </c>
      <c r="BE22" s="35">
        <f t="shared" si="1"/>
        <v>74</v>
      </c>
    </row>
    <row r="23" spans="1:59" ht="12.75" customHeight="1" thickBot="1">
      <c r="A23" s="270"/>
      <c r="B23" s="295"/>
      <c r="C23" s="283"/>
      <c r="D23" s="31" t="s">
        <v>114</v>
      </c>
      <c r="E23" s="32">
        <v>2</v>
      </c>
      <c r="F23" s="32">
        <v>3</v>
      </c>
      <c r="G23" s="32">
        <v>2</v>
      </c>
      <c r="H23" s="32">
        <v>3</v>
      </c>
      <c r="I23" s="32">
        <v>2</v>
      </c>
      <c r="J23" s="32">
        <v>3</v>
      </c>
      <c r="K23" s="32">
        <v>2</v>
      </c>
      <c r="L23" s="32">
        <v>3</v>
      </c>
      <c r="M23" s="32">
        <v>2</v>
      </c>
      <c r="N23" s="32">
        <v>3</v>
      </c>
      <c r="O23" s="32">
        <v>2</v>
      </c>
      <c r="P23" s="32">
        <v>2</v>
      </c>
      <c r="Q23" s="32">
        <v>2</v>
      </c>
      <c r="R23" s="32">
        <v>2</v>
      </c>
      <c r="S23" s="32">
        <v>2</v>
      </c>
      <c r="T23" s="32">
        <v>2</v>
      </c>
      <c r="U23" s="32">
        <f t="shared" si="9"/>
        <v>0</v>
      </c>
      <c r="V23" s="32" t="s">
        <v>142</v>
      </c>
      <c r="W23" s="32" t="s">
        <v>142</v>
      </c>
      <c r="X23" s="32"/>
      <c r="Y23" s="30"/>
      <c r="Z23" s="30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>
        <v>0</v>
      </c>
      <c r="AV23" s="32" t="s">
        <v>142</v>
      </c>
      <c r="AW23" s="32" t="s">
        <v>142</v>
      </c>
      <c r="AX23" s="32" t="s">
        <v>142</v>
      </c>
      <c r="AY23" s="32" t="s">
        <v>142</v>
      </c>
      <c r="AZ23" s="32" t="s">
        <v>142</v>
      </c>
      <c r="BA23" s="32" t="s">
        <v>142</v>
      </c>
      <c r="BB23" s="32" t="s">
        <v>142</v>
      </c>
      <c r="BC23" s="32" t="s">
        <v>142</v>
      </c>
      <c r="BD23" s="32" t="s">
        <v>142</v>
      </c>
      <c r="BE23" s="35">
        <f t="shared" si="1"/>
        <v>37</v>
      </c>
      <c r="BF23">
        <f t="shared" si="6"/>
        <v>37</v>
      </c>
      <c r="BG23">
        <f t="shared" si="7"/>
        <v>0</v>
      </c>
    </row>
    <row r="24" spans="1:59" ht="12.75" customHeight="1" thickBot="1">
      <c r="A24" s="270"/>
      <c r="B24" s="296"/>
      <c r="C24" s="284"/>
      <c r="D24" s="31" t="s">
        <v>78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>
        <f t="shared" si="9"/>
        <v>0</v>
      </c>
      <c r="V24" s="32" t="s">
        <v>142</v>
      </c>
      <c r="W24" s="32" t="s">
        <v>142</v>
      </c>
      <c r="X24" s="32"/>
      <c r="Y24" s="30"/>
      <c r="Z24" s="30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>
        <v>0</v>
      </c>
      <c r="AV24" s="32" t="s">
        <v>142</v>
      </c>
      <c r="AW24" s="32" t="s">
        <v>142</v>
      </c>
      <c r="AX24" s="32" t="s">
        <v>142</v>
      </c>
      <c r="AY24" s="32" t="s">
        <v>142</v>
      </c>
      <c r="AZ24" s="32" t="s">
        <v>142</v>
      </c>
      <c r="BA24" s="32" t="s">
        <v>142</v>
      </c>
      <c r="BB24" s="32" t="s">
        <v>142</v>
      </c>
      <c r="BC24" s="32" t="s">
        <v>142</v>
      </c>
      <c r="BD24" s="32" t="s">
        <v>142</v>
      </c>
      <c r="BE24" s="35">
        <f t="shared" si="1"/>
        <v>0</v>
      </c>
      <c r="BF24">
        <f t="shared" si="6"/>
        <v>0</v>
      </c>
      <c r="BG24">
        <f t="shared" si="7"/>
        <v>0</v>
      </c>
    </row>
    <row r="25" spans="1:57" ht="12.75" customHeight="1" thickBot="1">
      <c r="A25" s="270"/>
      <c r="B25" s="294" t="s">
        <v>61</v>
      </c>
      <c r="C25" s="264" t="s">
        <v>73</v>
      </c>
      <c r="D25" s="31" t="s">
        <v>36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>
        <f t="shared" si="9"/>
        <v>0</v>
      </c>
      <c r="V25" s="32" t="s">
        <v>142</v>
      </c>
      <c r="W25" s="32" t="s">
        <v>142</v>
      </c>
      <c r="X25" s="32">
        <v>2</v>
      </c>
      <c r="Y25" s="32">
        <v>2</v>
      </c>
      <c r="Z25" s="32">
        <v>3</v>
      </c>
      <c r="AA25" s="32">
        <v>2</v>
      </c>
      <c r="AB25" s="32">
        <v>3</v>
      </c>
      <c r="AC25" s="32">
        <v>2</v>
      </c>
      <c r="AD25" s="32">
        <v>3</v>
      </c>
      <c r="AE25" s="32">
        <v>2</v>
      </c>
      <c r="AF25" s="32">
        <v>3</v>
      </c>
      <c r="AG25" s="32">
        <v>2</v>
      </c>
      <c r="AH25" s="32">
        <v>2</v>
      </c>
      <c r="AI25" s="32">
        <v>2</v>
      </c>
      <c r="AJ25" s="32">
        <v>2</v>
      </c>
      <c r="AK25" s="32">
        <v>2</v>
      </c>
      <c r="AL25" s="32">
        <v>2</v>
      </c>
      <c r="AM25" s="32">
        <v>2</v>
      </c>
      <c r="AN25" s="32">
        <v>2</v>
      </c>
      <c r="AO25" s="32">
        <v>2</v>
      </c>
      <c r="AP25" s="32">
        <v>2</v>
      </c>
      <c r="AQ25" s="34"/>
      <c r="AR25" s="34"/>
      <c r="AS25" s="34"/>
      <c r="AT25" s="34"/>
      <c r="AU25" s="31">
        <v>0</v>
      </c>
      <c r="AV25" s="32" t="s">
        <v>142</v>
      </c>
      <c r="AW25" s="32" t="s">
        <v>142</v>
      </c>
      <c r="AX25" s="32" t="s">
        <v>142</v>
      </c>
      <c r="AY25" s="32" t="s">
        <v>142</v>
      </c>
      <c r="AZ25" s="32" t="s">
        <v>142</v>
      </c>
      <c r="BA25" s="32" t="s">
        <v>142</v>
      </c>
      <c r="BB25" s="32" t="s">
        <v>142</v>
      </c>
      <c r="BC25" s="32" t="s">
        <v>142</v>
      </c>
      <c r="BD25" s="32" t="s">
        <v>142</v>
      </c>
      <c r="BE25" s="35">
        <f t="shared" si="1"/>
        <v>42</v>
      </c>
    </row>
    <row r="26" spans="1:59" ht="12.75" customHeight="1" thickBot="1">
      <c r="A26" s="270"/>
      <c r="B26" s="295"/>
      <c r="C26" s="265"/>
      <c r="D26" s="31" t="s">
        <v>114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>
        <f t="shared" si="9"/>
        <v>0</v>
      </c>
      <c r="V26" s="32" t="s">
        <v>142</v>
      </c>
      <c r="W26" s="32" t="s">
        <v>142</v>
      </c>
      <c r="X26" s="32">
        <v>1</v>
      </c>
      <c r="Y26" s="32">
        <v>1</v>
      </c>
      <c r="Z26" s="32">
        <v>1</v>
      </c>
      <c r="AA26" s="32">
        <v>1</v>
      </c>
      <c r="AB26" s="32">
        <v>2</v>
      </c>
      <c r="AC26" s="32">
        <v>1</v>
      </c>
      <c r="AD26" s="32">
        <v>1</v>
      </c>
      <c r="AE26" s="32">
        <v>1</v>
      </c>
      <c r="AF26" s="32">
        <v>1</v>
      </c>
      <c r="AG26" s="32">
        <v>1</v>
      </c>
      <c r="AH26" s="32">
        <v>1</v>
      </c>
      <c r="AI26" s="32">
        <v>1</v>
      </c>
      <c r="AJ26" s="32">
        <v>2</v>
      </c>
      <c r="AK26" s="32">
        <v>1</v>
      </c>
      <c r="AL26" s="32">
        <v>1</v>
      </c>
      <c r="AM26" s="32">
        <v>1</v>
      </c>
      <c r="AN26" s="32">
        <v>1</v>
      </c>
      <c r="AO26" s="32">
        <v>1</v>
      </c>
      <c r="AP26" s="32">
        <v>1</v>
      </c>
      <c r="AQ26" s="34"/>
      <c r="AR26" s="34"/>
      <c r="AS26" s="34"/>
      <c r="AT26" s="34"/>
      <c r="AU26" s="31">
        <v>0</v>
      </c>
      <c r="AV26" s="32" t="s">
        <v>142</v>
      </c>
      <c r="AW26" s="32" t="s">
        <v>142</v>
      </c>
      <c r="AX26" s="32" t="s">
        <v>142</v>
      </c>
      <c r="AY26" s="32" t="s">
        <v>142</v>
      </c>
      <c r="AZ26" s="32" t="s">
        <v>142</v>
      </c>
      <c r="BA26" s="32" t="s">
        <v>142</v>
      </c>
      <c r="BB26" s="32" t="s">
        <v>142</v>
      </c>
      <c r="BC26" s="32" t="s">
        <v>142</v>
      </c>
      <c r="BD26" s="32" t="s">
        <v>142</v>
      </c>
      <c r="BE26" s="35">
        <f t="shared" si="1"/>
        <v>21</v>
      </c>
      <c r="BF26">
        <f t="shared" si="6"/>
        <v>0</v>
      </c>
      <c r="BG26">
        <f t="shared" si="7"/>
        <v>21</v>
      </c>
    </row>
    <row r="27" spans="1:59" ht="12.75" customHeight="1" thickBot="1">
      <c r="A27" s="270"/>
      <c r="B27" s="296"/>
      <c r="C27" s="266"/>
      <c r="D27" s="31" t="s">
        <v>78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>
        <f t="shared" si="9"/>
        <v>0</v>
      </c>
      <c r="V27" s="32" t="s">
        <v>142</v>
      </c>
      <c r="W27" s="32" t="s">
        <v>142</v>
      </c>
      <c r="X27" s="32"/>
      <c r="Y27" s="30"/>
      <c r="Z27" s="30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>
        <v>0</v>
      </c>
      <c r="AV27" s="32" t="s">
        <v>142</v>
      </c>
      <c r="AW27" s="32" t="s">
        <v>142</v>
      </c>
      <c r="AX27" s="32" t="s">
        <v>142</v>
      </c>
      <c r="AY27" s="32" t="s">
        <v>142</v>
      </c>
      <c r="AZ27" s="32" t="s">
        <v>142</v>
      </c>
      <c r="BA27" s="32" t="s">
        <v>142</v>
      </c>
      <c r="BB27" s="32" t="s">
        <v>142</v>
      </c>
      <c r="BC27" s="32" t="s">
        <v>142</v>
      </c>
      <c r="BD27" s="32" t="s">
        <v>142</v>
      </c>
      <c r="BE27" s="35">
        <f t="shared" si="1"/>
        <v>0</v>
      </c>
      <c r="BF27">
        <f t="shared" si="6"/>
        <v>0</v>
      </c>
      <c r="BG27">
        <f t="shared" si="7"/>
        <v>0</v>
      </c>
    </row>
    <row r="28" spans="1:59" ht="12.75" customHeight="1" thickBot="1">
      <c r="A28" s="270"/>
      <c r="B28" s="258" t="s">
        <v>7</v>
      </c>
      <c r="C28" s="261" t="s">
        <v>13</v>
      </c>
      <c r="D28" s="25" t="s">
        <v>36</v>
      </c>
      <c r="E28" s="28">
        <f>E31+E81</f>
        <v>24</v>
      </c>
      <c r="F28" s="28">
        <f aca="true" t="shared" si="12" ref="F28:AT28">F31+F81</f>
        <v>24</v>
      </c>
      <c r="G28" s="28">
        <f t="shared" si="12"/>
        <v>24</v>
      </c>
      <c r="H28" s="28">
        <f t="shared" si="12"/>
        <v>24</v>
      </c>
      <c r="I28" s="28">
        <f t="shared" si="12"/>
        <v>25</v>
      </c>
      <c r="J28" s="28">
        <f t="shared" si="12"/>
        <v>24</v>
      </c>
      <c r="K28" s="28">
        <f t="shared" si="12"/>
        <v>25</v>
      </c>
      <c r="L28" s="28">
        <f t="shared" si="12"/>
        <v>24</v>
      </c>
      <c r="M28" s="28">
        <f t="shared" si="12"/>
        <v>25</v>
      </c>
      <c r="N28" s="28">
        <f t="shared" si="12"/>
        <v>24</v>
      </c>
      <c r="O28" s="28">
        <f t="shared" si="12"/>
        <v>25</v>
      </c>
      <c r="P28" s="28">
        <f t="shared" si="12"/>
        <v>24</v>
      </c>
      <c r="Q28" s="28">
        <f t="shared" si="12"/>
        <v>25</v>
      </c>
      <c r="R28" s="28">
        <f t="shared" si="12"/>
        <v>24</v>
      </c>
      <c r="S28" s="28">
        <f t="shared" si="12"/>
        <v>25</v>
      </c>
      <c r="T28" s="28">
        <f t="shared" si="12"/>
        <v>24</v>
      </c>
      <c r="U28" s="28">
        <f>U31+U81</f>
        <v>0</v>
      </c>
      <c r="V28" s="28" t="s">
        <v>142</v>
      </c>
      <c r="W28" s="28" t="s">
        <v>142</v>
      </c>
      <c r="X28" s="28">
        <f t="shared" si="12"/>
        <v>28</v>
      </c>
      <c r="Y28" s="28">
        <f t="shared" si="12"/>
        <v>27</v>
      </c>
      <c r="Z28" s="28">
        <f t="shared" si="12"/>
        <v>26</v>
      </c>
      <c r="AA28" s="28">
        <f t="shared" si="12"/>
        <v>28</v>
      </c>
      <c r="AB28" s="28">
        <f t="shared" si="12"/>
        <v>26</v>
      </c>
      <c r="AC28" s="28">
        <f t="shared" si="12"/>
        <v>27</v>
      </c>
      <c r="AD28" s="28">
        <f t="shared" si="12"/>
        <v>28</v>
      </c>
      <c r="AE28" s="28">
        <f t="shared" si="12"/>
        <v>27</v>
      </c>
      <c r="AF28" s="28">
        <f t="shared" si="12"/>
        <v>26</v>
      </c>
      <c r="AG28" s="28">
        <f t="shared" si="12"/>
        <v>29</v>
      </c>
      <c r="AH28" s="28">
        <f t="shared" si="12"/>
        <v>27</v>
      </c>
      <c r="AI28" s="28">
        <f t="shared" si="12"/>
        <v>28</v>
      </c>
      <c r="AJ28" s="28">
        <f t="shared" si="12"/>
        <v>28</v>
      </c>
      <c r="AK28" s="28">
        <f t="shared" si="12"/>
        <v>27</v>
      </c>
      <c r="AL28" s="28">
        <f t="shared" si="12"/>
        <v>27</v>
      </c>
      <c r="AM28" s="28">
        <f t="shared" si="12"/>
        <v>27</v>
      </c>
      <c r="AN28" s="28">
        <f t="shared" si="12"/>
        <v>27</v>
      </c>
      <c r="AO28" s="28">
        <f t="shared" si="12"/>
        <v>27</v>
      </c>
      <c r="AP28" s="28">
        <f t="shared" si="12"/>
        <v>27</v>
      </c>
      <c r="AQ28" s="28">
        <f t="shared" si="12"/>
        <v>0</v>
      </c>
      <c r="AR28" s="28">
        <f t="shared" si="12"/>
        <v>0</v>
      </c>
      <c r="AS28" s="28">
        <f t="shared" si="12"/>
        <v>0</v>
      </c>
      <c r="AT28" s="28">
        <f t="shared" si="12"/>
        <v>0</v>
      </c>
      <c r="AU28" s="27">
        <v>0</v>
      </c>
      <c r="AV28" s="28" t="s">
        <v>142</v>
      </c>
      <c r="AW28" s="28" t="s">
        <v>142</v>
      </c>
      <c r="AX28" s="28" t="s">
        <v>142</v>
      </c>
      <c r="AY28" s="28" t="s">
        <v>142</v>
      </c>
      <c r="AZ28" s="28" t="s">
        <v>142</v>
      </c>
      <c r="BA28" s="28" t="s">
        <v>142</v>
      </c>
      <c r="BB28" s="28" t="s">
        <v>142</v>
      </c>
      <c r="BC28" s="28" t="s">
        <v>142</v>
      </c>
      <c r="BD28" s="28" t="s">
        <v>142</v>
      </c>
      <c r="BE28" s="23">
        <f t="shared" si="1"/>
        <v>907</v>
      </c>
      <c r="BF28">
        <f t="shared" si="6"/>
        <v>390</v>
      </c>
      <c r="BG28">
        <f t="shared" si="7"/>
        <v>517</v>
      </c>
    </row>
    <row r="29" spans="1:59" ht="12.75" customHeight="1" thickBot="1">
      <c r="A29" s="270"/>
      <c r="B29" s="259"/>
      <c r="C29" s="262"/>
      <c r="D29" s="25" t="s">
        <v>114</v>
      </c>
      <c r="E29" s="28">
        <f>E32+E82</f>
        <v>12</v>
      </c>
      <c r="F29" s="28">
        <f aca="true" t="shared" si="13" ref="F29:AT29">F32+F82</f>
        <v>12</v>
      </c>
      <c r="G29" s="28">
        <f t="shared" si="13"/>
        <v>12</v>
      </c>
      <c r="H29" s="28">
        <f t="shared" si="13"/>
        <v>12</v>
      </c>
      <c r="I29" s="28">
        <f t="shared" si="13"/>
        <v>12</v>
      </c>
      <c r="J29" s="28">
        <f t="shared" si="13"/>
        <v>11</v>
      </c>
      <c r="K29" s="28">
        <f t="shared" si="13"/>
        <v>13</v>
      </c>
      <c r="L29" s="28">
        <f t="shared" si="13"/>
        <v>11</v>
      </c>
      <c r="M29" s="28">
        <f t="shared" si="13"/>
        <v>13</v>
      </c>
      <c r="N29" s="28">
        <f t="shared" si="13"/>
        <v>11</v>
      </c>
      <c r="O29" s="28">
        <f t="shared" si="13"/>
        <v>12</v>
      </c>
      <c r="P29" s="28">
        <f t="shared" si="13"/>
        <v>12</v>
      </c>
      <c r="Q29" s="28">
        <f t="shared" si="13"/>
        <v>13</v>
      </c>
      <c r="R29" s="28">
        <f t="shared" si="13"/>
        <v>12</v>
      </c>
      <c r="S29" s="28">
        <f t="shared" si="13"/>
        <v>13</v>
      </c>
      <c r="T29" s="28">
        <f t="shared" si="13"/>
        <v>13</v>
      </c>
      <c r="U29" s="28">
        <f>U32+U82</f>
        <v>0</v>
      </c>
      <c r="V29" s="28" t="s">
        <v>142</v>
      </c>
      <c r="W29" s="28" t="s">
        <v>142</v>
      </c>
      <c r="X29" s="28">
        <f t="shared" si="13"/>
        <v>14</v>
      </c>
      <c r="Y29" s="28">
        <f t="shared" si="13"/>
        <v>13</v>
      </c>
      <c r="Z29" s="28">
        <f t="shared" si="13"/>
        <v>13</v>
      </c>
      <c r="AA29" s="28">
        <f t="shared" si="13"/>
        <v>13</v>
      </c>
      <c r="AB29" s="28">
        <f t="shared" si="13"/>
        <v>13</v>
      </c>
      <c r="AC29" s="28">
        <f t="shared" si="13"/>
        <v>14</v>
      </c>
      <c r="AD29" s="28">
        <f t="shared" si="13"/>
        <v>14</v>
      </c>
      <c r="AE29" s="28">
        <f t="shared" si="13"/>
        <v>13</v>
      </c>
      <c r="AF29" s="28">
        <f t="shared" si="13"/>
        <v>13</v>
      </c>
      <c r="AG29" s="28">
        <f t="shared" si="13"/>
        <v>14</v>
      </c>
      <c r="AH29" s="28">
        <f t="shared" si="13"/>
        <v>14</v>
      </c>
      <c r="AI29" s="28">
        <f t="shared" si="13"/>
        <v>14</v>
      </c>
      <c r="AJ29" s="28">
        <f t="shared" si="13"/>
        <v>13</v>
      </c>
      <c r="AK29" s="28">
        <f t="shared" si="13"/>
        <v>14</v>
      </c>
      <c r="AL29" s="28">
        <f t="shared" si="13"/>
        <v>14</v>
      </c>
      <c r="AM29" s="28">
        <f t="shared" si="13"/>
        <v>14</v>
      </c>
      <c r="AN29" s="28">
        <f t="shared" si="13"/>
        <v>14</v>
      </c>
      <c r="AO29" s="28">
        <f t="shared" si="13"/>
        <v>14</v>
      </c>
      <c r="AP29" s="28">
        <f t="shared" si="13"/>
        <v>14</v>
      </c>
      <c r="AQ29" s="28">
        <f t="shared" si="13"/>
        <v>0</v>
      </c>
      <c r="AR29" s="28">
        <f t="shared" si="13"/>
        <v>0</v>
      </c>
      <c r="AS29" s="28">
        <f t="shared" si="13"/>
        <v>0</v>
      </c>
      <c r="AT29" s="28">
        <f t="shared" si="13"/>
        <v>0</v>
      </c>
      <c r="AU29" s="27">
        <v>0</v>
      </c>
      <c r="AV29" s="28" t="s">
        <v>142</v>
      </c>
      <c r="AW29" s="28" t="s">
        <v>142</v>
      </c>
      <c r="AX29" s="28" t="s">
        <v>142</v>
      </c>
      <c r="AY29" s="28" t="s">
        <v>142</v>
      </c>
      <c r="AZ29" s="28" t="s">
        <v>142</v>
      </c>
      <c r="BA29" s="28" t="s">
        <v>142</v>
      </c>
      <c r="BB29" s="28" t="s">
        <v>142</v>
      </c>
      <c r="BC29" s="28" t="s">
        <v>142</v>
      </c>
      <c r="BD29" s="28" t="s">
        <v>142</v>
      </c>
      <c r="BE29" s="23">
        <f t="shared" si="1"/>
        <v>453</v>
      </c>
      <c r="BF29">
        <f t="shared" si="6"/>
        <v>194</v>
      </c>
      <c r="BG29">
        <f t="shared" si="7"/>
        <v>259</v>
      </c>
    </row>
    <row r="30" spans="1:59" ht="12.75" customHeight="1" thickBot="1">
      <c r="A30" s="270"/>
      <c r="B30" s="260"/>
      <c r="C30" s="263"/>
      <c r="D30" s="25" t="s">
        <v>78</v>
      </c>
      <c r="E30" s="28">
        <f>E33+E83</f>
        <v>0</v>
      </c>
      <c r="F30" s="28">
        <f aca="true" t="shared" si="14" ref="F30:AT30">F33+F83</f>
        <v>0</v>
      </c>
      <c r="G30" s="28">
        <f t="shared" si="14"/>
        <v>0</v>
      </c>
      <c r="H30" s="28">
        <f t="shared" si="14"/>
        <v>0</v>
      </c>
      <c r="I30" s="28">
        <f t="shared" si="14"/>
        <v>0</v>
      </c>
      <c r="J30" s="28">
        <f t="shared" si="14"/>
        <v>0</v>
      </c>
      <c r="K30" s="28">
        <f t="shared" si="14"/>
        <v>0</v>
      </c>
      <c r="L30" s="28">
        <f t="shared" si="14"/>
        <v>0</v>
      </c>
      <c r="M30" s="28">
        <f t="shared" si="14"/>
        <v>0</v>
      </c>
      <c r="N30" s="28">
        <f t="shared" si="14"/>
        <v>0</v>
      </c>
      <c r="O30" s="28">
        <f t="shared" si="14"/>
        <v>0</v>
      </c>
      <c r="P30" s="28">
        <f t="shared" si="14"/>
        <v>0</v>
      </c>
      <c r="Q30" s="28">
        <f t="shared" si="14"/>
        <v>0</v>
      </c>
      <c r="R30" s="28">
        <f t="shared" si="14"/>
        <v>0</v>
      </c>
      <c r="S30" s="28">
        <f t="shared" si="14"/>
        <v>0</v>
      </c>
      <c r="T30" s="28">
        <f t="shared" si="14"/>
        <v>0</v>
      </c>
      <c r="U30" s="28">
        <f>U33+U83</f>
        <v>0</v>
      </c>
      <c r="V30" s="28" t="s">
        <v>142</v>
      </c>
      <c r="W30" s="28" t="s">
        <v>142</v>
      </c>
      <c r="X30" s="28">
        <f t="shared" si="14"/>
        <v>0</v>
      </c>
      <c r="Y30" s="28">
        <f t="shared" si="14"/>
        <v>0</v>
      </c>
      <c r="Z30" s="28">
        <f t="shared" si="14"/>
        <v>0</v>
      </c>
      <c r="AA30" s="28">
        <f t="shared" si="14"/>
        <v>0</v>
      </c>
      <c r="AB30" s="28">
        <f t="shared" si="14"/>
        <v>0</v>
      </c>
      <c r="AC30" s="28">
        <f t="shared" si="14"/>
        <v>0</v>
      </c>
      <c r="AD30" s="28">
        <f t="shared" si="14"/>
        <v>0</v>
      </c>
      <c r="AE30" s="28">
        <f t="shared" si="14"/>
        <v>0</v>
      </c>
      <c r="AF30" s="28">
        <f t="shared" si="14"/>
        <v>0</v>
      </c>
      <c r="AG30" s="28">
        <f t="shared" si="14"/>
        <v>0</v>
      </c>
      <c r="AH30" s="28">
        <f t="shared" si="14"/>
        <v>0</v>
      </c>
      <c r="AI30" s="28">
        <f t="shared" si="14"/>
        <v>0</v>
      </c>
      <c r="AJ30" s="28">
        <f t="shared" si="14"/>
        <v>0</v>
      </c>
      <c r="AK30" s="28">
        <f t="shared" si="14"/>
        <v>0</v>
      </c>
      <c r="AL30" s="28">
        <f t="shared" si="14"/>
        <v>0</v>
      </c>
      <c r="AM30" s="28">
        <f t="shared" si="14"/>
        <v>0</v>
      </c>
      <c r="AN30" s="28">
        <f t="shared" si="14"/>
        <v>0</v>
      </c>
      <c r="AO30" s="28">
        <f t="shared" si="14"/>
        <v>0</v>
      </c>
      <c r="AP30" s="28">
        <f t="shared" si="14"/>
        <v>0</v>
      </c>
      <c r="AQ30" s="28">
        <f t="shared" si="14"/>
        <v>0</v>
      </c>
      <c r="AR30" s="28">
        <f t="shared" si="14"/>
        <v>0</v>
      </c>
      <c r="AS30" s="28">
        <f t="shared" si="14"/>
        <v>0</v>
      </c>
      <c r="AT30" s="28">
        <f t="shared" si="14"/>
        <v>0</v>
      </c>
      <c r="AU30" s="27">
        <v>0</v>
      </c>
      <c r="AV30" s="28" t="s">
        <v>142</v>
      </c>
      <c r="AW30" s="28" t="s">
        <v>142</v>
      </c>
      <c r="AX30" s="28" t="s">
        <v>142</v>
      </c>
      <c r="AY30" s="28" t="s">
        <v>142</v>
      </c>
      <c r="AZ30" s="28" t="s">
        <v>142</v>
      </c>
      <c r="BA30" s="28" t="s">
        <v>142</v>
      </c>
      <c r="BB30" s="28" t="s">
        <v>142</v>
      </c>
      <c r="BC30" s="28" t="s">
        <v>142</v>
      </c>
      <c r="BD30" s="28" t="s">
        <v>142</v>
      </c>
      <c r="BE30" s="23">
        <f t="shared" si="1"/>
        <v>0</v>
      </c>
      <c r="BF30">
        <f t="shared" si="6"/>
        <v>0</v>
      </c>
      <c r="BG30">
        <f t="shared" si="7"/>
        <v>0</v>
      </c>
    </row>
    <row r="31" spans="1:59" ht="12.75" customHeight="1" thickBot="1">
      <c r="A31" s="270"/>
      <c r="B31" s="274" t="s">
        <v>10</v>
      </c>
      <c r="C31" s="300" t="s">
        <v>64</v>
      </c>
      <c r="D31" s="25" t="s">
        <v>36</v>
      </c>
      <c r="E31" s="28">
        <f>E34+E37+E40+E43+E46+E49+E52+E55+E58+E61+E64+E67+E70+E73+E76</f>
        <v>24</v>
      </c>
      <c r="F31" s="28">
        <f aca="true" t="shared" si="15" ref="F31:AS31">F34+F37+F40+F43+F46+F49+F52+F55+F58+F61+F64+F67+F70+F73+F76</f>
        <v>24</v>
      </c>
      <c r="G31" s="28">
        <f t="shared" si="15"/>
        <v>24</v>
      </c>
      <c r="H31" s="28">
        <f t="shared" si="15"/>
        <v>24</v>
      </c>
      <c r="I31" s="28">
        <f t="shared" si="15"/>
        <v>25</v>
      </c>
      <c r="J31" s="28">
        <f t="shared" si="15"/>
        <v>24</v>
      </c>
      <c r="K31" s="28">
        <f t="shared" si="15"/>
        <v>25</v>
      </c>
      <c r="L31" s="28">
        <f t="shared" si="15"/>
        <v>24</v>
      </c>
      <c r="M31" s="28">
        <f t="shared" si="15"/>
        <v>25</v>
      </c>
      <c r="N31" s="28">
        <f t="shared" si="15"/>
        <v>24</v>
      </c>
      <c r="O31" s="28">
        <f t="shared" si="15"/>
        <v>25</v>
      </c>
      <c r="P31" s="28">
        <f t="shared" si="15"/>
        <v>24</v>
      </c>
      <c r="Q31" s="28">
        <f t="shared" si="15"/>
        <v>25</v>
      </c>
      <c r="R31" s="28">
        <f t="shared" si="15"/>
        <v>24</v>
      </c>
      <c r="S31" s="28">
        <f t="shared" si="15"/>
        <v>25</v>
      </c>
      <c r="T31" s="28">
        <f t="shared" si="15"/>
        <v>24</v>
      </c>
      <c r="U31" s="28">
        <f>U34+U37+U40+U43+U46+U49+U52+U55+U58+U61+U64+U67+U70+U73+U76</f>
        <v>0</v>
      </c>
      <c r="V31" s="28" t="s">
        <v>142</v>
      </c>
      <c r="W31" s="28" t="s">
        <v>142</v>
      </c>
      <c r="X31" s="28">
        <f t="shared" si="15"/>
        <v>25</v>
      </c>
      <c r="Y31" s="28">
        <f t="shared" si="15"/>
        <v>25</v>
      </c>
      <c r="Z31" s="28">
        <f t="shared" si="15"/>
        <v>24</v>
      </c>
      <c r="AA31" s="28">
        <f t="shared" si="15"/>
        <v>26</v>
      </c>
      <c r="AB31" s="28">
        <f t="shared" si="15"/>
        <v>24</v>
      </c>
      <c r="AC31" s="28">
        <f t="shared" si="15"/>
        <v>25</v>
      </c>
      <c r="AD31" s="28">
        <f t="shared" si="15"/>
        <v>25</v>
      </c>
      <c r="AE31" s="28">
        <f t="shared" si="15"/>
        <v>25</v>
      </c>
      <c r="AF31" s="28">
        <f t="shared" si="15"/>
        <v>24</v>
      </c>
      <c r="AG31" s="28">
        <f t="shared" si="15"/>
        <v>26</v>
      </c>
      <c r="AH31" s="28">
        <f t="shared" si="15"/>
        <v>24</v>
      </c>
      <c r="AI31" s="28">
        <f t="shared" si="15"/>
        <v>26</v>
      </c>
      <c r="AJ31" s="28">
        <f t="shared" si="15"/>
        <v>25</v>
      </c>
      <c r="AK31" s="28">
        <f t="shared" si="15"/>
        <v>25</v>
      </c>
      <c r="AL31" s="28">
        <f t="shared" si="15"/>
        <v>24</v>
      </c>
      <c r="AM31" s="28">
        <f t="shared" si="15"/>
        <v>24</v>
      </c>
      <c r="AN31" s="28">
        <f t="shared" si="15"/>
        <v>24</v>
      </c>
      <c r="AO31" s="28">
        <f t="shared" si="15"/>
        <v>24</v>
      </c>
      <c r="AP31" s="28">
        <f t="shared" si="15"/>
        <v>24</v>
      </c>
      <c r="AQ31" s="28">
        <f t="shared" si="15"/>
        <v>0</v>
      </c>
      <c r="AR31" s="28">
        <f t="shared" si="15"/>
        <v>0</v>
      </c>
      <c r="AS31" s="28">
        <f t="shared" si="15"/>
        <v>0</v>
      </c>
      <c r="AT31" s="28">
        <f>AT34+AT37+AT40+AT43+AT46+AT49+AT52+AT55+AT58+AT61+AT64+AT67+AT70+AT73+AT76</f>
        <v>0</v>
      </c>
      <c r="AU31" s="27">
        <v>0</v>
      </c>
      <c r="AV31" s="28" t="s">
        <v>142</v>
      </c>
      <c r="AW31" s="28" t="s">
        <v>142</v>
      </c>
      <c r="AX31" s="28" t="s">
        <v>142</v>
      </c>
      <c r="AY31" s="28" t="s">
        <v>142</v>
      </c>
      <c r="AZ31" s="28" t="s">
        <v>142</v>
      </c>
      <c r="BA31" s="28" t="s">
        <v>142</v>
      </c>
      <c r="BB31" s="28" t="s">
        <v>142</v>
      </c>
      <c r="BC31" s="28" t="s">
        <v>142</v>
      </c>
      <c r="BD31" s="28" t="s">
        <v>142</v>
      </c>
      <c r="BE31" s="23">
        <f t="shared" si="1"/>
        <v>859</v>
      </c>
      <c r="BF31">
        <f t="shared" si="6"/>
        <v>390</v>
      </c>
      <c r="BG31">
        <f t="shared" si="7"/>
        <v>469</v>
      </c>
    </row>
    <row r="32" spans="1:59" ht="12.75" customHeight="1" thickBot="1">
      <c r="A32" s="270"/>
      <c r="B32" s="275"/>
      <c r="C32" s="301"/>
      <c r="D32" s="25" t="s">
        <v>114</v>
      </c>
      <c r="E32" s="28">
        <f>E35+E38+E41+E44+E47+E50+E53+E56+E59+E62+E65+E68+E71+E74+E77</f>
        <v>12</v>
      </c>
      <c r="F32" s="28">
        <f aca="true" t="shared" si="16" ref="F32:AS32">F35+F38+F41+F44+F47+F50+F53+F56+F59+F62+F65+F68+F71+F74+F77</f>
        <v>12</v>
      </c>
      <c r="G32" s="28">
        <f t="shared" si="16"/>
        <v>12</v>
      </c>
      <c r="H32" s="28">
        <f t="shared" si="16"/>
        <v>12</v>
      </c>
      <c r="I32" s="28">
        <f t="shared" si="16"/>
        <v>12</v>
      </c>
      <c r="J32" s="28">
        <f t="shared" si="16"/>
        <v>11</v>
      </c>
      <c r="K32" s="28">
        <f t="shared" si="16"/>
        <v>13</v>
      </c>
      <c r="L32" s="28">
        <f t="shared" si="16"/>
        <v>11</v>
      </c>
      <c r="M32" s="28">
        <f t="shared" si="16"/>
        <v>13</v>
      </c>
      <c r="N32" s="28">
        <f t="shared" si="16"/>
        <v>11</v>
      </c>
      <c r="O32" s="28">
        <f t="shared" si="16"/>
        <v>12</v>
      </c>
      <c r="P32" s="28">
        <f t="shared" si="16"/>
        <v>12</v>
      </c>
      <c r="Q32" s="28">
        <f t="shared" si="16"/>
        <v>13</v>
      </c>
      <c r="R32" s="28">
        <f t="shared" si="16"/>
        <v>12</v>
      </c>
      <c r="S32" s="28">
        <f t="shared" si="16"/>
        <v>13</v>
      </c>
      <c r="T32" s="28">
        <f t="shared" si="16"/>
        <v>13</v>
      </c>
      <c r="U32" s="28">
        <f>U35+U38+U41+U44+U47+U50+U53+U56+U59+U62+U65+U68+U71+U74+U77</f>
        <v>0</v>
      </c>
      <c r="V32" s="28" t="s">
        <v>142</v>
      </c>
      <c r="W32" s="28" t="s">
        <v>142</v>
      </c>
      <c r="X32" s="28">
        <f t="shared" si="16"/>
        <v>13</v>
      </c>
      <c r="Y32" s="28">
        <f t="shared" si="16"/>
        <v>12</v>
      </c>
      <c r="Z32" s="28">
        <f t="shared" si="16"/>
        <v>12</v>
      </c>
      <c r="AA32" s="28">
        <f t="shared" si="16"/>
        <v>12</v>
      </c>
      <c r="AB32" s="28">
        <f t="shared" si="16"/>
        <v>12</v>
      </c>
      <c r="AC32" s="28">
        <f t="shared" si="16"/>
        <v>13</v>
      </c>
      <c r="AD32" s="28">
        <f t="shared" si="16"/>
        <v>13</v>
      </c>
      <c r="AE32" s="28">
        <f t="shared" si="16"/>
        <v>12</v>
      </c>
      <c r="AF32" s="28">
        <f t="shared" si="16"/>
        <v>11</v>
      </c>
      <c r="AG32" s="28">
        <f t="shared" si="16"/>
        <v>12</v>
      </c>
      <c r="AH32" s="28">
        <f t="shared" si="16"/>
        <v>12</v>
      </c>
      <c r="AI32" s="28">
        <f t="shared" si="16"/>
        <v>12</v>
      </c>
      <c r="AJ32" s="28">
        <f t="shared" si="16"/>
        <v>12</v>
      </c>
      <c r="AK32" s="28">
        <f t="shared" si="16"/>
        <v>12</v>
      </c>
      <c r="AL32" s="28">
        <f t="shared" si="16"/>
        <v>13</v>
      </c>
      <c r="AM32" s="28">
        <f t="shared" si="16"/>
        <v>13</v>
      </c>
      <c r="AN32" s="28">
        <f t="shared" si="16"/>
        <v>13</v>
      </c>
      <c r="AO32" s="28">
        <f t="shared" si="16"/>
        <v>13</v>
      </c>
      <c r="AP32" s="28">
        <f t="shared" si="16"/>
        <v>13</v>
      </c>
      <c r="AQ32" s="28">
        <f t="shared" si="16"/>
        <v>0</v>
      </c>
      <c r="AR32" s="28">
        <f t="shared" si="16"/>
        <v>0</v>
      </c>
      <c r="AS32" s="28">
        <f t="shared" si="16"/>
        <v>0</v>
      </c>
      <c r="AT32" s="28">
        <f>AT35+AT38+AT41+AT44+AT47+AT50+AT53+AT56+AT59+AT62+AT65+AT68+AT71+AT74+AT77</f>
        <v>0</v>
      </c>
      <c r="AU32" s="27">
        <v>0</v>
      </c>
      <c r="AV32" s="28" t="s">
        <v>142</v>
      </c>
      <c r="AW32" s="28" t="s">
        <v>142</v>
      </c>
      <c r="AX32" s="28" t="s">
        <v>142</v>
      </c>
      <c r="AY32" s="28" t="s">
        <v>142</v>
      </c>
      <c r="AZ32" s="28" t="s">
        <v>142</v>
      </c>
      <c r="BA32" s="28" t="s">
        <v>142</v>
      </c>
      <c r="BB32" s="28" t="s">
        <v>142</v>
      </c>
      <c r="BC32" s="28" t="s">
        <v>142</v>
      </c>
      <c r="BD32" s="28" t="s">
        <v>142</v>
      </c>
      <c r="BE32" s="23">
        <f t="shared" si="1"/>
        <v>429</v>
      </c>
      <c r="BF32">
        <f t="shared" si="6"/>
        <v>194</v>
      </c>
      <c r="BG32">
        <f t="shared" si="7"/>
        <v>235</v>
      </c>
    </row>
    <row r="33" spans="1:59" ht="12.75" customHeight="1" thickBot="1">
      <c r="A33" s="270"/>
      <c r="B33" s="276"/>
      <c r="C33" s="302"/>
      <c r="D33" s="25" t="s">
        <v>78</v>
      </c>
      <c r="E33" s="27">
        <f>E36+E39+E42+E45+E48+E51+E54+E57+E60+E63+E66+E69+E72+E75+E78</f>
        <v>0</v>
      </c>
      <c r="F33" s="27">
        <f aca="true" t="shared" si="17" ref="F33:AT33">F36+F39+F42+F45+F48+F51+F54+F57+F60+F63+F66+F69+F72+F75+F78</f>
        <v>0</v>
      </c>
      <c r="G33" s="27">
        <f t="shared" si="17"/>
        <v>0</v>
      </c>
      <c r="H33" s="27">
        <f t="shared" si="17"/>
        <v>0</v>
      </c>
      <c r="I33" s="27">
        <f t="shared" si="17"/>
        <v>0</v>
      </c>
      <c r="J33" s="27">
        <f t="shared" si="17"/>
        <v>0</v>
      </c>
      <c r="K33" s="27">
        <f t="shared" si="17"/>
        <v>0</v>
      </c>
      <c r="L33" s="27">
        <f t="shared" si="17"/>
        <v>0</v>
      </c>
      <c r="M33" s="27">
        <f t="shared" si="17"/>
        <v>0</v>
      </c>
      <c r="N33" s="27">
        <f t="shared" si="17"/>
        <v>0</v>
      </c>
      <c r="O33" s="27">
        <f t="shared" si="17"/>
        <v>0</v>
      </c>
      <c r="P33" s="27">
        <f t="shared" si="17"/>
        <v>0</v>
      </c>
      <c r="Q33" s="27">
        <f t="shared" si="17"/>
        <v>0</v>
      </c>
      <c r="R33" s="27">
        <f t="shared" si="17"/>
        <v>0</v>
      </c>
      <c r="S33" s="27">
        <f t="shared" si="17"/>
        <v>0</v>
      </c>
      <c r="T33" s="27">
        <f t="shared" si="17"/>
        <v>0</v>
      </c>
      <c r="U33" s="27">
        <f>U36+U39+U42+U45+U48+U51+U54+U57+U60+U63+U66+U69+U72+U75+U78</f>
        <v>0</v>
      </c>
      <c r="V33" s="27" t="s">
        <v>142</v>
      </c>
      <c r="W33" s="27" t="s">
        <v>142</v>
      </c>
      <c r="X33" s="27">
        <f t="shared" si="17"/>
        <v>0</v>
      </c>
      <c r="Y33" s="27">
        <f t="shared" si="17"/>
        <v>0</v>
      </c>
      <c r="Z33" s="27">
        <f t="shared" si="17"/>
        <v>0</v>
      </c>
      <c r="AA33" s="27">
        <f t="shared" si="17"/>
        <v>0</v>
      </c>
      <c r="AB33" s="27">
        <f t="shared" si="17"/>
        <v>0</v>
      </c>
      <c r="AC33" s="27">
        <f t="shared" si="17"/>
        <v>0</v>
      </c>
      <c r="AD33" s="27">
        <f t="shared" si="17"/>
        <v>0</v>
      </c>
      <c r="AE33" s="27">
        <f t="shared" si="17"/>
        <v>0</v>
      </c>
      <c r="AF33" s="27">
        <f t="shared" si="17"/>
        <v>0</v>
      </c>
      <c r="AG33" s="27">
        <f t="shared" si="17"/>
        <v>0</v>
      </c>
      <c r="AH33" s="27">
        <f t="shared" si="17"/>
        <v>0</v>
      </c>
      <c r="AI33" s="27">
        <f t="shared" si="17"/>
        <v>0</v>
      </c>
      <c r="AJ33" s="27">
        <f t="shared" si="17"/>
        <v>0</v>
      </c>
      <c r="AK33" s="27">
        <f t="shared" si="17"/>
        <v>0</v>
      </c>
      <c r="AL33" s="27">
        <f t="shared" si="17"/>
        <v>0</v>
      </c>
      <c r="AM33" s="27">
        <f t="shared" si="17"/>
        <v>0</v>
      </c>
      <c r="AN33" s="27">
        <f t="shared" si="17"/>
        <v>0</v>
      </c>
      <c r="AO33" s="27">
        <f t="shared" si="17"/>
        <v>0</v>
      </c>
      <c r="AP33" s="27">
        <f t="shared" si="17"/>
        <v>0</v>
      </c>
      <c r="AQ33" s="27">
        <f t="shared" si="17"/>
        <v>0</v>
      </c>
      <c r="AR33" s="27">
        <f t="shared" si="17"/>
        <v>0</v>
      </c>
      <c r="AS33" s="27">
        <f t="shared" si="17"/>
        <v>0</v>
      </c>
      <c r="AT33" s="27">
        <f t="shared" si="17"/>
        <v>0</v>
      </c>
      <c r="AU33" s="27">
        <v>0</v>
      </c>
      <c r="AV33" s="27" t="s">
        <v>142</v>
      </c>
      <c r="AW33" s="27" t="s">
        <v>142</v>
      </c>
      <c r="AX33" s="27" t="s">
        <v>142</v>
      </c>
      <c r="AY33" s="27" t="s">
        <v>142</v>
      </c>
      <c r="AZ33" s="27" t="s">
        <v>142</v>
      </c>
      <c r="BA33" s="27" t="s">
        <v>142</v>
      </c>
      <c r="BB33" s="27" t="s">
        <v>142</v>
      </c>
      <c r="BC33" s="27" t="s">
        <v>142</v>
      </c>
      <c r="BD33" s="27" t="s">
        <v>142</v>
      </c>
      <c r="BE33" s="23">
        <f t="shared" si="1"/>
        <v>0</v>
      </c>
      <c r="BF33">
        <f t="shared" si="6"/>
        <v>0</v>
      </c>
      <c r="BG33">
        <f t="shared" si="7"/>
        <v>0</v>
      </c>
    </row>
    <row r="34" spans="1:57" ht="12.75" customHeight="1" thickBot="1">
      <c r="A34" s="270"/>
      <c r="B34" s="288" t="s">
        <v>84</v>
      </c>
      <c r="C34" s="282" t="s">
        <v>8</v>
      </c>
      <c r="D34" s="31" t="s">
        <v>36</v>
      </c>
      <c r="E34" s="34">
        <v>6</v>
      </c>
      <c r="F34" s="34">
        <v>7</v>
      </c>
      <c r="G34" s="34">
        <v>6</v>
      </c>
      <c r="H34" s="34">
        <v>6</v>
      </c>
      <c r="I34" s="34">
        <v>6</v>
      </c>
      <c r="J34" s="34">
        <v>6</v>
      </c>
      <c r="K34" s="34">
        <v>7</v>
      </c>
      <c r="L34" s="34">
        <v>6</v>
      </c>
      <c r="M34" s="34">
        <v>7</v>
      </c>
      <c r="N34" s="34">
        <v>7</v>
      </c>
      <c r="O34" s="34">
        <v>6</v>
      </c>
      <c r="P34" s="34">
        <v>6</v>
      </c>
      <c r="Q34" s="34">
        <v>6</v>
      </c>
      <c r="R34" s="34">
        <v>6</v>
      </c>
      <c r="S34" s="34">
        <v>6</v>
      </c>
      <c r="T34" s="34">
        <v>6</v>
      </c>
      <c r="U34" s="34">
        <f>U37+U40+U43+U46+U49+U52+U55+U58+U61+U64+U67+U70+U73+U76+U81</f>
        <v>0</v>
      </c>
      <c r="V34" s="34" t="s">
        <v>142</v>
      </c>
      <c r="W34" s="34" t="s">
        <v>142</v>
      </c>
      <c r="X34" s="34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>
        <v>0</v>
      </c>
      <c r="AV34" s="34" t="s">
        <v>142</v>
      </c>
      <c r="AW34" s="34" t="s">
        <v>142</v>
      </c>
      <c r="AX34" s="34" t="s">
        <v>142</v>
      </c>
      <c r="AY34" s="34" t="s">
        <v>142</v>
      </c>
      <c r="AZ34" s="34" t="s">
        <v>142</v>
      </c>
      <c r="BA34" s="34" t="s">
        <v>142</v>
      </c>
      <c r="BB34" s="34" t="s">
        <v>142</v>
      </c>
      <c r="BC34" s="34" t="s">
        <v>142</v>
      </c>
      <c r="BD34" s="34" t="s">
        <v>142</v>
      </c>
      <c r="BE34" s="35">
        <f t="shared" si="1"/>
        <v>100</v>
      </c>
    </row>
    <row r="35" spans="1:59" ht="12.75" customHeight="1" thickBot="1">
      <c r="A35" s="270"/>
      <c r="B35" s="289"/>
      <c r="C35" s="283"/>
      <c r="D35" s="31" t="s">
        <v>114</v>
      </c>
      <c r="E35" s="34">
        <v>3</v>
      </c>
      <c r="F35" s="34">
        <v>4</v>
      </c>
      <c r="G35" s="34">
        <v>3</v>
      </c>
      <c r="H35" s="34">
        <v>4</v>
      </c>
      <c r="I35" s="34">
        <v>3</v>
      </c>
      <c r="J35" s="34">
        <v>3</v>
      </c>
      <c r="K35" s="34">
        <v>3</v>
      </c>
      <c r="L35" s="34">
        <v>3</v>
      </c>
      <c r="M35" s="34">
        <v>3</v>
      </c>
      <c r="N35" s="34">
        <v>3</v>
      </c>
      <c r="O35" s="34">
        <v>3</v>
      </c>
      <c r="P35" s="34">
        <v>3</v>
      </c>
      <c r="Q35" s="34">
        <v>3</v>
      </c>
      <c r="R35" s="34">
        <v>3</v>
      </c>
      <c r="S35" s="34">
        <v>3</v>
      </c>
      <c r="T35" s="34">
        <v>3</v>
      </c>
      <c r="U35" s="34">
        <f>U38+U41+U44+U47+U50+U53+U56+U59+U62+U65+U68+U71+U74+U77+U82</f>
        <v>0</v>
      </c>
      <c r="V35" s="34" t="s">
        <v>142</v>
      </c>
      <c r="W35" s="34" t="s">
        <v>142</v>
      </c>
      <c r="X35" s="34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>
        <v>0</v>
      </c>
      <c r="AV35" s="34" t="s">
        <v>142</v>
      </c>
      <c r="AW35" s="34" t="s">
        <v>142</v>
      </c>
      <c r="AX35" s="34" t="s">
        <v>142</v>
      </c>
      <c r="AY35" s="34" t="s">
        <v>142</v>
      </c>
      <c r="AZ35" s="34" t="s">
        <v>142</v>
      </c>
      <c r="BA35" s="34" t="s">
        <v>142</v>
      </c>
      <c r="BB35" s="34" t="s">
        <v>142</v>
      </c>
      <c r="BC35" s="34" t="s">
        <v>142</v>
      </c>
      <c r="BD35" s="34" t="s">
        <v>142</v>
      </c>
      <c r="BE35" s="35">
        <f aca="true" t="shared" si="18" ref="BE35:BE51">SUM(E35:BD35)</f>
        <v>50</v>
      </c>
      <c r="BF35">
        <f t="shared" si="6"/>
        <v>50</v>
      </c>
      <c r="BG35">
        <f t="shared" si="7"/>
        <v>0</v>
      </c>
    </row>
    <row r="36" spans="1:59" ht="12.75" customHeight="1" thickBot="1">
      <c r="A36" s="270"/>
      <c r="B36" s="290"/>
      <c r="C36" s="284"/>
      <c r="D36" s="31" t="s">
        <v>78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>
        <f>U39+U42+U45+U48+U51+U54+U57+U60+U63+U66+U69+U72+U75+U78+U83</f>
        <v>0</v>
      </c>
      <c r="V36" s="34" t="s">
        <v>142</v>
      </c>
      <c r="W36" s="34" t="s">
        <v>142</v>
      </c>
      <c r="X36" s="34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>
        <v>0</v>
      </c>
      <c r="AV36" s="34" t="s">
        <v>142</v>
      </c>
      <c r="AW36" s="34" t="s">
        <v>142</v>
      </c>
      <c r="AX36" s="34" t="s">
        <v>142</v>
      </c>
      <c r="AY36" s="34" t="s">
        <v>142</v>
      </c>
      <c r="AZ36" s="34" t="s">
        <v>142</v>
      </c>
      <c r="BA36" s="34" t="s">
        <v>142</v>
      </c>
      <c r="BB36" s="34" t="s">
        <v>142</v>
      </c>
      <c r="BC36" s="34" t="s">
        <v>142</v>
      </c>
      <c r="BD36" s="34" t="s">
        <v>142</v>
      </c>
      <c r="BE36" s="35">
        <f t="shared" si="18"/>
        <v>0</v>
      </c>
      <c r="BF36">
        <f t="shared" si="6"/>
        <v>0</v>
      </c>
      <c r="BG36">
        <f t="shared" si="7"/>
        <v>0</v>
      </c>
    </row>
    <row r="37" spans="1:57" ht="12.75" customHeight="1" thickBot="1">
      <c r="A37" s="270"/>
      <c r="B37" s="288" t="s">
        <v>11</v>
      </c>
      <c r="C37" s="282" t="s">
        <v>111</v>
      </c>
      <c r="D37" s="31" t="s">
        <v>36</v>
      </c>
      <c r="E37" s="32">
        <v>3</v>
      </c>
      <c r="F37" s="32">
        <v>2</v>
      </c>
      <c r="G37" s="32">
        <v>3</v>
      </c>
      <c r="H37" s="32">
        <v>2</v>
      </c>
      <c r="I37" s="32">
        <v>3</v>
      </c>
      <c r="J37" s="32">
        <v>2</v>
      </c>
      <c r="K37" s="32">
        <v>2</v>
      </c>
      <c r="L37" s="32">
        <v>3</v>
      </c>
      <c r="M37" s="32">
        <v>2</v>
      </c>
      <c r="N37" s="32">
        <v>2</v>
      </c>
      <c r="O37" s="32">
        <v>2</v>
      </c>
      <c r="P37" s="32">
        <v>2</v>
      </c>
      <c r="Q37" s="32">
        <v>2</v>
      </c>
      <c r="R37" s="32">
        <v>2</v>
      </c>
      <c r="S37" s="32">
        <v>2</v>
      </c>
      <c r="T37" s="32">
        <v>2</v>
      </c>
      <c r="U37" s="34">
        <f>U40+U43+U46+U49+U52+U55+U58+U61+U64+U67+U70+U73+U76+U81+U84</f>
        <v>0</v>
      </c>
      <c r="V37" s="34" t="s">
        <v>142</v>
      </c>
      <c r="W37" s="34" t="s">
        <v>142</v>
      </c>
      <c r="X37" s="34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>
        <v>0</v>
      </c>
      <c r="AV37" s="34" t="s">
        <v>142</v>
      </c>
      <c r="AW37" s="34" t="s">
        <v>142</v>
      </c>
      <c r="AX37" s="34" t="s">
        <v>142</v>
      </c>
      <c r="AY37" s="34" t="s">
        <v>142</v>
      </c>
      <c r="AZ37" s="34" t="s">
        <v>142</v>
      </c>
      <c r="BA37" s="34" t="s">
        <v>142</v>
      </c>
      <c r="BB37" s="34" t="s">
        <v>142</v>
      </c>
      <c r="BC37" s="34" t="s">
        <v>142</v>
      </c>
      <c r="BD37" s="34" t="s">
        <v>142</v>
      </c>
      <c r="BE37" s="35">
        <f t="shared" si="18"/>
        <v>36</v>
      </c>
    </row>
    <row r="38" spans="1:59" ht="12.75" customHeight="1" thickBot="1">
      <c r="A38" s="270"/>
      <c r="B38" s="289"/>
      <c r="C38" s="283"/>
      <c r="D38" s="31" t="s">
        <v>114</v>
      </c>
      <c r="E38" s="37">
        <v>1</v>
      </c>
      <c r="F38" s="37">
        <v>1</v>
      </c>
      <c r="G38" s="37">
        <v>2</v>
      </c>
      <c r="H38" s="37">
        <v>1</v>
      </c>
      <c r="I38" s="37">
        <v>2</v>
      </c>
      <c r="J38" s="37">
        <v>1</v>
      </c>
      <c r="K38" s="37">
        <v>1</v>
      </c>
      <c r="L38" s="37">
        <v>1</v>
      </c>
      <c r="M38" s="37">
        <v>1</v>
      </c>
      <c r="N38" s="37">
        <v>1</v>
      </c>
      <c r="O38" s="37">
        <v>1</v>
      </c>
      <c r="P38" s="37">
        <v>1</v>
      </c>
      <c r="Q38" s="37">
        <v>1</v>
      </c>
      <c r="R38" s="37">
        <v>1</v>
      </c>
      <c r="S38" s="37">
        <v>1</v>
      </c>
      <c r="T38" s="37">
        <v>1</v>
      </c>
      <c r="U38" s="34">
        <f>U41+U44+U47+U50+U53+U56+U59+U62+U65+U68+U71+U74+U77+U82+U85</f>
        <v>0</v>
      </c>
      <c r="V38" s="34" t="s">
        <v>142</v>
      </c>
      <c r="W38" s="34" t="s">
        <v>142</v>
      </c>
      <c r="X38" s="34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>
        <v>0</v>
      </c>
      <c r="AV38" s="34" t="s">
        <v>142</v>
      </c>
      <c r="AW38" s="34" t="s">
        <v>142</v>
      </c>
      <c r="AX38" s="34" t="s">
        <v>142</v>
      </c>
      <c r="AY38" s="34" t="s">
        <v>142</v>
      </c>
      <c r="AZ38" s="34" t="s">
        <v>142</v>
      </c>
      <c r="BA38" s="34" t="s">
        <v>142</v>
      </c>
      <c r="BB38" s="34" t="s">
        <v>142</v>
      </c>
      <c r="BC38" s="34" t="s">
        <v>142</v>
      </c>
      <c r="BD38" s="34" t="s">
        <v>142</v>
      </c>
      <c r="BE38" s="35">
        <f t="shared" si="18"/>
        <v>18</v>
      </c>
      <c r="BF38">
        <f t="shared" si="6"/>
        <v>18</v>
      </c>
      <c r="BG38">
        <f t="shared" si="7"/>
        <v>0</v>
      </c>
    </row>
    <row r="39" spans="1:59" ht="12.75" customHeight="1" thickBot="1">
      <c r="A39" s="270"/>
      <c r="B39" s="290"/>
      <c r="C39" s="284"/>
      <c r="D39" s="31" t="s">
        <v>78</v>
      </c>
      <c r="E39" s="37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>
        <f>U42+U45+U48+U51+U54+U57+U60+U63+U66+U69+U72+U75+U78+U83+U86</f>
        <v>0</v>
      </c>
      <c r="V39" s="34" t="s">
        <v>142</v>
      </c>
      <c r="W39" s="34" t="s">
        <v>142</v>
      </c>
      <c r="X39" s="34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>
        <v>0</v>
      </c>
      <c r="AV39" s="34" t="s">
        <v>142</v>
      </c>
      <c r="AW39" s="34" t="s">
        <v>142</v>
      </c>
      <c r="AX39" s="34" t="s">
        <v>142</v>
      </c>
      <c r="AY39" s="34" t="s">
        <v>142</v>
      </c>
      <c r="AZ39" s="34" t="s">
        <v>142</v>
      </c>
      <c r="BA39" s="34" t="s">
        <v>142</v>
      </c>
      <c r="BB39" s="34" t="s">
        <v>142</v>
      </c>
      <c r="BC39" s="34" t="s">
        <v>142</v>
      </c>
      <c r="BD39" s="34" t="s">
        <v>142</v>
      </c>
      <c r="BE39" s="35">
        <f t="shared" si="18"/>
        <v>0</v>
      </c>
      <c r="BF39">
        <f t="shared" si="6"/>
        <v>0</v>
      </c>
      <c r="BG39">
        <f t="shared" si="7"/>
        <v>0</v>
      </c>
    </row>
    <row r="40" spans="1:57" ht="12.75" customHeight="1" thickBot="1">
      <c r="A40" s="270"/>
      <c r="B40" s="291" t="s">
        <v>85</v>
      </c>
      <c r="C40" s="190" t="s">
        <v>112</v>
      </c>
      <c r="D40" s="31" t="s">
        <v>36</v>
      </c>
      <c r="E40" s="34">
        <v>3</v>
      </c>
      <c r="F40" s="34">
        <v>3</v>
      </c>
      <c r="G40" s="34">
        <v>4</v>
      </c>
      <c r="H40" s="34">
        <v>4</v>
      </c>
      <c r="I40" s="34">
        <v>3</v>
      </c>
      <c r="J40" s="34">
        <v>4</v>
      </c>
      <c r="K40" s="34">
        <v>4</v>
      </c>
      <c r="L40" s="34">
        <v>3</v>
      </c>
      <c r="M40" s="34">
        <v>4</v>
      </c>
      <c r="N40" s="34">
        <v>4</v>
      </c>
      <c r="O40" s="34">
        <v>4</v>
      </c>
      <c r="P40" s="34">
        <v>4</v>
      </c>
      <c r="Q40" s="34">
        <v>4</v>
      </c>
      <c r="R40" s="34">
        <v>4</v>
      </c>
      <c r="S40" s="34">
        <v>4</v>
      </c>
      <c r="T40" s="34">
        <v>4</v>
      </c>
      <c r="U40" s="34">
        <f>U43+U46+U49+U52+U55+U58+U61+U64+U67+U70+U73+U76+U81+U84+U87</f>
        <v>0</v>
      </c>
      <c r="V40" s="34" t="s">
        <v>142</v>
      </c>
      <c r="W40" s="34" t="s">
        <v>142</v>
      </c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>
        <v>0</v>
      </c>
      <c r="AV40" s="34" t="s">
        <v>142</v>
      </c>
      <c r="AW40" s="34" t="s">
        <v>142</v>
      </c>
      <c r="AX40" s="34" t="s">
        <v>142</v>
      </c>
      <c r="AY40" s="34" t="s">
        <v>142</v>
      </c>
      <c r="AZ40" s="34" t="s">
        <v>142</v>
      </c>
      <c r="BA40" s="34" t="s">
        <v>142</v>
      </c>
      <c r="BB40" s="34" t="s">
        <v>142</v>
      </c>
      <c r="BC40" s="34" t="s">
        <v>142</v>
      </c>
      <c r="BD40" s="34" t="s">
        <v>142</v>
      </c>
      <c r="BE40" s="35">
        <f t="shared" si="18"/>
        <v>60</v>
      </c>
    </row>
    <row r="41" spans="1:59" ht="12.75" customHeight="1" thickBot="1">
      <c r="A41" s="270"/>
      <c r="B41" s="292"/>
      <c r="C41" s="191"/>
      <c r="D41" s="31" t="s">
        <v>114</v>
      </c>
      <c r="E41" s="34">
        <v>2</v>
      </c>
      <c r="F41" s="34">
        <v>2</v>
      </c>
      <c r="G41" s="34">
        <v>2</v>
      </c>
      <c r="H41" s="34">
        <v>2</v>
      </c>
      <c r="I41" s="34">
        <v>2</v>
      </c>
      <c r="J41" s="34">
        <v>2</v>
      </c>
      <c r="K41" s="34">
        <v>2</v>
      </c>
      <c r="L41" s="34">
        <v>1</v>
      </c>
      <c r="M41" s="34">
        <v>2</v>
      </c>
      <c r="N41" s="34">
        <v>2</v>
      </c>
      <c r="O41" s="34">
        <v>1</v>
      </c>
      <c r="P41" s="34">
        <v>2</v>
      </c>
      <c r="Q41" s="34">
        <v>2</v>
      </c>
      <c r="R41" s="34">
        <v>2</v>
      </c>
      <c r="S41" s="34">
        <v>2</v>
      </c>
      <c r="T41" s="34">
        <v>2</v>
      </c>
      <c r="U41" s="34">
        <f>U44+U47+U50+U53+U56+U59+U62+U65+U68+U71+U74+U77+U82+U85+U88</f>
        <v>0</v>
      </c>
      <c r="V41" s="34" t="s">
        <v>142</v>
      </c>
      <c r="W41" s="34" t="s">
        <v>142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>
        <v>0</v>
      </c>
      <c r="AV41" s="34" t="s">
        <v>142</v>
      </c>
      <c r="AW41" s="34" t="s">
        <v>142</v>
      </c>
      <c r="AX41" s="34" t="s">
        <v>142</v>
      </c>
      <c r="AY41" s="34" t="s">
        <v>142</v>
      </c>
      <c r="AZ41" s="34" t="s">
        <v>142</v>
      </c>
      <c r="BA41" s="34" t="s">
        <v>142</v>
      </c>
      <c r="BB41" s="34" t="s">
        <v>142</v>
      </c>
      <c r="BC41" s="34" t="s">
        <v>142</v>
      </c>
      <c r="BD41" s="34" t="s">
        <v>142</v>
      </c>
      <c r="BE41" s="35">
        <f t="shared" si="18"/>
        <v>30</v>
      </c>
      <c r="BF41">
        <f t="shared" si="6"/>
        <v>30</v>
      </c>
      <c r="BG41">
        <f t="shared" si="7"/>
        <v>0</v>
      </c>
    </row>
    <row r="42" spans="1:59" ht="12.75" customHeight="1" thickBot="1">
      <c r="A42" s="270"/>
      <c r="B42" s="293"/>
      <c r="C42" s="192"/>
      <c r="D42" s="31" t="s">
        <v>78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>
        <f>U45+U48+U51+U54+U57+U60+U63+U66+U69+U72+U75+U78+U83+U86+U89</f>
        <v>0</v>
      </c>
      <c r="V42" s="34" t="s">
        <v>142</v>
      </c>
      <c r="W42" s="34" t="s">
        <v>142</v>
      </c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>
        <v>0</v>
      </c>
      <c r="AV42" s="34" t="s">
        <v>142</v>
      </c>
      <c r="AW42" s="34" t="s">
        <v>142</v>
      </c>
      <c r="AX42" s="34" t="s">
        <v>142</v>
      </c>
      <c r="AY42" s="34" t="s">
        <v>142</v>
      </c>
      <c r="AZ42" s="34" t="s">
        <v>142</v>
      </c>
      <c r="BA42" s="34" t="s">
        <v>142</v>
      </c>
      <c r="BB42" s="34" t="s">
        <v>142</v>
      </c>
      <c r="BC42" s="34" t="s">
        <v>142</v>
      </c>
      <c r="BD42" s="34" t="s">
        <v>142</v>
      </c>
      <c r="BE42" s="35">
        <f t="shared" si="18"/>
        <v>0</v>
      </c>
      <c r="BF42">
        <f t="shared" si="6"/>
        <v>0</v>
      </c>
      <c r="BG42">
        <f t="shared" si="7"/>
        <v>0</v>
      </c>
    </row>
    <row r="43" spans="1:57" ht="12.75" customHeight="1" thickBot="1">
      <c r="A43" s="270"/>
      <c r="B43" s="288" t="s">
        <v>12</v>
      </c>
      <c r="C43" s="282" t="s">
        <v>113</v>
      </c>
      <c r="D43" s="31" t="s">
        <v>36</v>
      </c>
      <c r="E43" s="34">
        <v>3</v>
      </c>
      <c r="F43" s="34">
        <v>3</v>
      </c>
      <c r="G43" s="34">
        <v>2</v>
      </c>
      <c r="H43" s="34">
        <v>2</v>
      </c>
      <c r="I43" s="34">
        <v>3</v>
      </c>
      <c r="J43" s="34">
        <v>2</v>
      </c>
      <c r="K43" s="34">
        <v>2</v>
      </c>
      <c r="L43" s="34">
        <v>3</v>
      </c>
      <c r="M43" s="34">
        <v>2</v>
      </c>
      <c r="N43" s="34">
        <v>2</v>
      </c>
      <c r="O43" s="34">
        <v>2</v>
      </c>
      <c r="P43" s="34">
        <v>2</v>
      </c>
      <c r="Q43" s="34">
        <v>3</v>
      </c>
      <c r="R43" s="34">
        <v>3</v>
      </c>
      <c r="S43" s="34">
        <v>3</v>
      </c>
      <c r="T43" s="34">
        <v>3</v>
      </c>
      <c r="U43" s="34">
        <f>U46+U49+U52+U55+U58+U61+U64+U67+U70+U73+U76+U81+U84+U87+U93</f>
        <v>0</v>
      </c>
      <c r="V43" s="34" t="s">
        <v>142</v>
      </c>
      <c r="W43" s="34" t="s">
        <v>142</v>
      </c>
      <c r="X43" s="34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>
        <v>0</v>
      </c>
      <c r="AV43" s="34" t="s">
        <v>142</v>
      </c>
      <c r="AW43" s="34" t="s">
        <v>142</v>
      </c>
      <c r="AX43" s="34" t="s">
        <v>142</v>
      </c>
      <c r="AY43" s="34" t="s">
        <v>142</v>
      </c>
      <c r="AZ43" s="34" t="s">
        <v>142</v>
      </c>
      <c r="BA43" s="34" t="s">
        <v>142</v>
      </c>
      <c r="BB43" s="34" t="s">
        <v>142</v>
      </c>
      <c r="BC43" s="34" t="s">
        <v>142</v>
      </c>
      <c r="BD43" s="34" t="s">
        <v>142</v>
      </c>
      <c r="BE43" s="35">
        <f t="shared" si="18"/>
        <v>40</v>
      </c>
    </row>
    <row r="44" spans="1:59" ht="12.75" customHeight="1" thickBot="1">
      <c r="A44" s="270"/>
      <c r="B44" s="289"/>
      <c r="C44" s="283"/>
      <c r="D44" s="31" t="s">
        <v>114</v>
      </c>
      <c r="E44" s="34">
        <v>1</v>
      </c>
      <c r="F44" s="34">
        <v>1</v>
      </c>
      <c r="G44" s="34">
        <v>1</v>
      </c>
      <c r="H44" s="34">
        <v>1</v>
      </c>
      <c r="I44" s="34">
        <v>1</v>
      </c>
      <c r="J44" s="34">
        <v>1</v>
      </c>
      <c r="K44" s="34">
        <v>1</v>
      </c>
      <c r="L44" s="34">
        <v>2</v>
      </c>
      <c r="M44" s="34">
        <v>1</v>
      </c>
      <c r="N44" s="34">
        <v>1</v>
      </c>
      <c r="O44" s="34">
        <v>1</v>
      </c>
      <c r="P44" s="34">
        <v>1</v>
      </c>
      <c r="Q44" s="34">
        <v>1</v>
      </c>
      <c r="R44" s="34">
        <v>2</v>
      </c>
      <c r="S44" s="34">
        <v>2</v>
      </c>
      <c r="T44" s="34">
        <v>2</v>
      </c>
      <c r="U44" s="34">
        <f>U47+U50+U53+U56+U59+U62+U65+U68+U71+U74+U77+U82+U85+U88+U94</f>
        <v>0</v>
      </c>
      <c r="V44" s="34" t="s">
        <v>142</v>
      </c>
      <c r="W44" s="34" t="s">
        <v>142</v>
      </c>
      <c r="X44" s="34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>
        <v>0</v>
      </c>
      <c r="AV44" s="34" t="s">
        <v>142</v>
      </c>
      <c r="AW44" s="34" t="s">
        <v>142</v>
      </c>
      <c r="AX44" s="34" t="s">
        <v>142</v>
      </c>
      <c r="AY44" s="34" t="s">
        <v>142</v>
      </c>
      <c r="AZ44" s="34" t="s">
        <v>142</v>
      </c>
      <c r="BA44" s="34" t="s">
        <v>142</v>
      </c>
      <c r="BB44" s="34" t="s">
        <v>142</v>
      </c>
      <c r="BC44" s="34" t="s">
        <v>142</v>
      </c>
      <c r="BD44" s="34" t="s">
        <v>142</v>
      </c>
      <c r="BE44" s="35">
        <f>SUM(E44:BD44)</f>
        <v>20</v>
      </c>
      <c r="BF44">
        <f t="shared" si="6"/>
        <v>20</v>
      </c>
      <c r="BG44">
        <f t="shared" si="7"/>
        <v>0</v>
      </c>
    </row>
    <row r="45" spans="1:59" ht="12.75" customHeight="1" thickBot="1">
      <c r="A45" s="270"/>
      <c r="B45" s="243"/>
      <c r="C45" s="284"/>
      <c r="D45" s="31" t="s">
        <v>78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>
        <f>U48+U51+U54+U57+U60+U63+U66+U69+U72+U75+U78+U83+U86+U89+U95</f>
        <v>0</v>
      </c>
      <c r="V45" s="34" t="s">
        <v>142</v>
      </c>
      <c r="W45" s="34" t="s">
        <v>142</v>
      </c>
      <c r="X45" s="34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>
        <v>0</v>
      </c>
      <c r="AV45" s="34" t="s">
        <v>142</v>
      </c>
      <c r="AW45" s="34" t="s">
        <v>142</v>
      </c>
      <c r="AX45" s="34" t="s">
        <v>142</v>
      </c>
      <c r="AY45" s="34" t="s">
        <v>142</v>
      </c>
      <c r="AZ45" s="34" t="s">
        <v>142</v>
      </c>
      <c r="BA45" s="34" t="s">
        <v>142</v>
      </c>
      <c r="BB45" s="34" t="s">
        <v>142</v>
      </c>
      <c r="BC45" s="34" t="s">
        <v>142</v>
      </c>
      <c r="BD45" s="34" t="s">
        <v>142</v>
      </c>
      <c r="BE45" s="35">
        <f t="shared" si="18"/>
        <v>0</v>
      </c>
      <c r="BF45">
        <f t="shared" si="6"/>
        <v>0</v>
      </c>
      <c r="BG45">
        <f t="shared" si="7"/>
        <v>0</v>
      </c>
    </row>
    <row r="46" spans="1:57" ht="12.75" customHeight="1" thickBot="1">
      <c r="A46" s="270"/>
      <c r="B46" s="241" t="s">
        <v>86</v>
      </c>
      <c r="C46" s="264" t="s">
        <v>253</v>
      </c>
      <c r="D46" s="31" t="s">
        <v>36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>
        <f>U49+U52+U55+U58+U61+U64+U67+U70+U73+U76+U81+U84+U87+U93+U96</f>
        <v>0</v>
      </c>
      <c r="V46" s="34" t="s">
        <v>142</v>
      </c>
      <c r="W46" s="34" t="s">
        <v>142</v>
      </c>
      <c r="X46" s="34">
        <v>2</v>
      </c>
      <c r="Y46" s="34">
        <v>2</v>
      </c>
      <c r="Z46" s="34">
        <v>2</v>
      </c>
      <c r="AA46" s="34">
        <v>2</v>
      </c>
      <c r="AB46" s="34">
        <v>1</v>
      </c>
      <c r="AC46" s="34">
        <v>2</v>
      </c>
      <c r="AD46" s="34">
        <v>2</v>
      </c>
      <c r="AE46" s="34">
        <v>1</v>
      </c>
      <c r="AF46" s="34">
        <v>2</v>
      </c>
      <c r="AG46" s="34">
        <v>2</v>
      </c>
      <c r="AH46" s="34">
        <v>2</v>
      </c>
      <c r="AI46" s="34">
        <v>2</v>
      </c>
      <c r="AJ46" s="34">
        <v>2</v>
      </c>
      <c r="AK46" s="34">
        <v>2</v>
      </c>
      <c r="AL46" s="34">
        <v>2</v>
      </c>
      <c r="AM46" s="34">
        <v>2</v>
      </c>
      <c r="AN46" s="34">
        <v>2</v>
      </c>
      <c r="AO46" s="34">
        <v>2</v>
      </c>
      <c r="AP46" s="34">
        <v>2</v>
      </c>
      <c r="AQ46" s="31"/>
      <c r="AR46" s="31"/>
      <c r="AS46" s="31"/>
      <c r="AT46" s="31"/>
      <c r="AU46" s="31">
        <v>0</v>
      </c>
      <c r="AV46" s="34" t="s">
        <v>142</v>
      </c>
      <c r="AW46" s="34" t="s">
        <v>142</v>
      </c>
      <c r="AX46" s="34" t="s">
        <v>142</v>
      </c>
      <c r="AY46" s="34" t="s">
        <v>142</v>
      </c>
      <c r="AZ46" s="34" t="s">
        <v>142</v>
      </c>
      <c r="BA46" s="34" t="s">
        <v>142</v>
      </c>
      <c r="BB46" s="34" t="s">
        <v>142</v>
      </c>
      <c r="BC46" s="34" t="s">
        <v>142</v>
      </c>
      <c r="BD46" s="34" t="s">
        <v>142</v>
      </c>
      <c r="BE46" s="35">
        <f t="shared" si="18"/>
        <v>36</v>
      </c>
    </row>
    <row r="47" spans="1:59" ht="12.75" customHeight="1" thickBot="1">
      <c r="A47" s="270"/>
      <c r="B47" s="242"/>
      <c r="C47" s="265"/>
      <c r="D47" s="31" t="s">
        <v>114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>
        <f>U50+U53+U56+U59+U62+U65+U68+U71+U74+U77+U82+U85+U88+U94+U97</f>
        <v>0</v>
      </c>
      <c r="V47" s="34" t="s">
        <v>142</v>
      </c>
      <c r="W47" s="34" t="s">
        <v>142</v>
      </c>
      <c r="X47" s="34">
        <v>1</v>
      </c>
      <c r="Y47" s="34">
        <v>1</v>
      </c>
      <c r="Z47" s="34">
        <v>1</v>
      </c>
      <c r="AA47" s="34">
        <v>1</v>
      </c>
      <c r="AB47" s="34">
        <v>1</v>
      </c>
      <c r="AC47" s="34">
        <v>1</v>
      </c>
      <c r="AD47" s="34">
        <v>1</v>
      </c>
      <c r="AE47" s="34"/>
      <c r="AF47" s="34">
        <v>1</v>
      </c>
      <c r="AG47" s="34">
        <v>1</v>
      </c>
      <c r="AH47" s="34">
        <v>1</v>
      </c>
      <c r="AI47" s="34">
        <v>1</v>
      </c>
      <c r="AJ47" s="34">
        <v>1</v>
      </c>
      <c r="AK47" s="34">
        <v>1</v>
      </c>
      <c r="AL47" s="34">
        <v>1</v>
      </c>
      <c r="AM47" s="34">
        <v>1</v>
      </c>
      <c r="AN47" s="34">
        <v>1</v>
      </c>
      <c r="AO47" s="34">
        <v>1</v>
      </c>
      <c r="AP47" s="34">
        <v>1</v>
      </c>
      <c r="AQ47" s="31"/>
      <c r="AR47" s="31"/>
      <c r="AS47" s="31"/>
      <c r="AT47" s="31"/>
      <c r="AU47" s="31">
        <v>0</v>
      </c>
      <c r="AV47" s="34" t="s">
        <v>142</v>
      </c>
      <c r="AW47" s="34" t="s">
        <v>142</v>
      </c>
      <c r="AX47" s="34" t="s">
        <v>142</v>
      </c>
      <c r="AY47" s="34" t="s">
        <v>142</v>
      </c>
      <c r="AZ47" s="34" t="s">
        <v>142</v>
      </c>
      <c r="BA47" s="34" t="s">
        <v>142</v>
      </c>
      <c r="BB47" s="34" t="s">
        <v>142</v>
      </c>
      <c r="BC47" s="34" t="s">
        <v>142</v>
      </c>
      <c r="BD47" s="34" t="s">
        <v>142</v>
      </c>
      <c r="BE47" s="35">
        <f t="shared" si="18"/>
        <v>18</v>
      </c>
      <c r="BF47">
        <f t="shared" si="6"/>
        <v>0</v>
      </c>
      <c r="BG47">
        <f t="shared" si="7"/>
        <v>18</v>
      </c>
    </row>
    <row r="48" spans="1:59" ht="12.75" customHeight="1" thickBot="1">
      <c r="A48" s="270"/>
      <c r="B48" s="243"/>
      <c r="C48" s="266"/>
      <c r="D48" s="31" t="s">
        <v>78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>
        <f>U51+U54+U57+U60+U63+U66+U69+U72+U75+U78+U83+U86+U89+U95+U98</f>
        <v>0</v>
      </c>
      <c r="V48" s="34" t="s">
        <v>142</v>
      </c>
      <c r="W48" s="34" t="s">
        <v>142</v>
      </c>
      <c r="X48" s="34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>
        <v>0</v>
      </c>
      <c r="AV48" s="34" t="s">
        <v>142</v>
      </c>
      <c r="AW48" s="34" t="s">
        <v>142</v>
      </c>
      <c r="AX48" s="34" t="s">
        <v>142</v>
      </c>
      <c r="AY48" s="34" t="s">
        <v>142</v>
      </c>
      <c r="AZ48" s="34" t="s">
        <v>142</v>
      </c>
      <c r="BA48" s="34" t="s">
        <v>142</v>
      </c>
      <c r="BB48" s="34" t="s">
        <v>142</v>
      </c>
      <c r="BC48" s="34" t="s">
        <v>142</v>
      </c>
      <c r="BD48" s="34" t="s">
        <v>142</v>
      </c>
      <c r="BE48" s="35">
        <f t="shared" si="18"/>
        <v>0</v>
      </c>
      <c r="BF48">
        <f t="shared" si="6"/>
        <v>0</v>
      </c>
      <c r="BG48">
        <f t="shared" si="7"/>
        <v>0</v>
      </c>
    </row>
    <row r="49" spans="1:57" ht="12.75" customHeight="1" thickBot="1">
      <c r="A49" s="270"/>
      <c r="B49" s="241" t="s">
        <v>87</v>
      </c>
      <c r="C49" s="264" t="s">
        <v>254</v>
      </c>
      <c r="D49" s="31" t="s">
        <v>36</v>
      </c>
      <c r="E49" s="34">
        <v>3</v>
      </c>
      <c r="F49" s="34">
        <v>3</v>
      </c>
      <c r="G49" s="34">
        <v>3</v>
      </c>
      <c r="H49" s="34">
        <v>3</v>
      </c>
      <c r="I49" s="34">
        <v>3</v>
      </c>
      <c r="J49" s="34">
        <v>3</v>
      </c>
      <c r="K49" s="34">
        <v>3</v>
      </c>
      <c r="L49" s="34">
        <v>3</v>
      </c>
      <c r="M49" s="34">
        <v>3</v>
      </c>
      <c r="N49" s="34">
        <v>3</v>
      </c>
      <c r="O49" s="34">
        <v>4</v>
      </c>
      <c r="P49" s="34">
        <v>3</v>
      </c>
      <c r="Q49" s="34">
        <v>3</v>
      </c>
      <c r="R49" s="34">
        <v>3</v>
      </c>
      <c r="S49" s="34">
        <v>3</v>
      </c>
      <c r="T49" s="34">
        <v>3</v>
      </c>
      <c r="U49" s="34">
        <f>U52+U55+U58+U61+U64+U67+U70+U73+U76+U81+U84+U87+U93+U96+U99</f>
        <v>0</v>
      </c>
      <c r="V49" s="34" t="s">
        <v>142</v>
      </c>
      <c r="W49" s="34" t="s">
        <v>142</v>
      </c>
      <c r="X49" s="34">
        <v>2</v>
      </c>
      <c r="Y49" s="34">
        <v>2</v>
      </c>
      <c r="Z49" s="34">
        <v>2</v>
      </c>
      <c r="AA49" s="34">
        <v>2</v>
      </c>
      <c r="AB49" s="34">
        <v>3</v>
      </c>
      <c r="AC49" s="34">
        <v>2</v>
      </c>
      <c r="AD49" s="34">
        <v>2</v>
      </c>
      <c r="AE49" s="34">
        <v>3</v>
      </c>
      <c r="AF49" s="34">
        <v>2</v>
      </c>
      <c r="AG49" s="34">
        <v>2</v>
      </c>
      <c r="AH49" s="34">
        <v>2</v>
      </c>
      <c r="AI49" s="34">
        <v>3</v>
      </c>
      <c r="AJ49" s="34">
        <v>2</v>
      </c>
      <c r="AK49" s="34">
        <v>2</v>
      </c>
      <c r="AL49" s="34">
        <v>3</v>
      </c>
      <c r="AM49" s="34">
        <v>2</v>
      </c>
      <c r="AN49" s="34">
        <v>3</v>
      </c>
      <c r="AO49" s="34">
        <v>2</v>
      </c>
      <c r="AP49" s="34">
        <v>2</v>
      </c>
      <c r="AQ49" s="31"/>
      <c r="AR49" s="31"/>
      <c r="AS49" s="31"/>
      <c r="AT49" s="31"/>
      <c r="AU49" s="31">
        <v>0</v>
      </c>
      <c r="AV49" s="34" t="s">
        <v>142</v>
      </c>
      <c r="AW49" s="34" t="s">
        <v>142</v>
      </c>
      <c r="AX49" s="34" t="s">
        <v>142</v>
      </c>
      <c r="AY49" s="34" t="s">
        <v>142</v>
      </c>
      <c r="AZ49" s="34" t="s">
        <v>142</v>
      </c>
      <c r="BA49" s="34" t="s">
        <v>142</v>
      </c>
      <c r="BB49" s="34" t="s">
        <v>142</v>
      </c>
      <c r="BC49" s="34" t="s">
        <v>142</v>
      </c>
      <c r="BD49" s="34" t="s">
        <v>142</v>
      </c>
      <c r="BE49" s="35">
        <f t="shared" si="18"/>
        <v>92</v>
      </c>
    </row>
    <row r="50" spans="1:59" ht="12.75" customHeight="1" thickBot="1">
      <c r="A50" s="270"/>
      <c r="B50" s="242"/>
      <c r="C50" s="265"/>
      <c r="D50" s="31" t="s">
        <v>114</v>
      </c>
      <c r="E50" s="34">
        <v>2</v>
      </c>
      <c r="F50" s="34">
        <v>1</v>
      </c>
      <c r="G50" s="34">
        <v>1</v>
      </c>
      <c r="H50" s="34">
        <v>1</v>
      </c>
      <c r="I50" s="34">
        <v>1</v>
      </c>
      <c r="J50" s="34">
        <v>1</v>
      </c>
      <c r="K50" s="34">
        <v>2</v>
      </c>
      <c r="L50" s="34">
        <v>1</v>
      </c>
      <c r="M50" s="34">
        <v>2</v>
      </c>
      <c r="N50" s="34">
        <v>1</v>
      </c>
      <c r="O50" s="34">
        <v>2</v>
      </c>
      <c r="P50" s="34">
        <v>2</v>
      </c>
      <c r="Q50" s="34">
        <v>2</v>
      </c>
      <c r="R50" s="34">
        <v>1</v>
      </c>
      <c r="S50" s="34">
        <v>2</v>
      </c>
      <c r="T50" s="34">
        <v>2</v>
      </c>
      <c r="U50" s="34">
        <f>U53+U56+U59+U62+U65+U68+U71+U74+U77+U82+U85+U88+U94+U97+U100</f>
        <v>0</v>
      </c>
      <c r="V50" s="34" t="s">
        <v>142</v>
      </c>
      <c r="W50" s="34" t="s">
        <v>142</v>
      </c>
      <c r="X50" s="34">
        <v>1</v>
      </c>
      <c r="Y50" s="34">
        <v>1</v>
      </c>
      <c r="Z50" s="34">
        <v>1</v>
      </c>
      <c r="AA50" s="34">
        <v>1</v>
      </c>
      <c r="AB50" s="34">
        <v>2</v>
      </c>
      <c r="AC50" s="34">
        <v>1</v>
      </c>
      <c r="AD50" s="34">
        <v>1</v>
      </c>
      <c r="AE50" s="34">
        <v>1</v>
      </c>
      <c r="AF50" s="34"/>
      <c r="AG50" s="34">
        <v>1</v>
      </c>
      <c r="AH50" s="34">
        <v>1</v>
      </c>
      <c r="AI50" s="34">
        <v>2</v>
      </c>
      <c r="AJ50" s="34">
        <v>1</v>
      </c>
      <c r="AK50" s="34">
        <v>1</v>
      </c>
      <c r="AL50" s="34">
        <v>2</v>
      </c>
      <c r="AM50" s="34">
        <v>1</v>
      </c>
      <c r="AN50" s="34">
        <v>2</v>
      </c>
      <c r="AO50" s="34">
        <v>1</v>
      </c>
      <c r="AP50" s="34">
        <v>1</v>
      </c>
      <c r="AQ50" s="31"/>
      <c r="AR50" s="31"/>
      <c r="AS50" s="31"/>
      <c r="AT50" s="31"/>
      <c r="AU50" s="31">
        <v>0</v>
      </c>
      <c r="AV50" s="34" t="s">
        <v>142</v>
      </c>
      <c r="AW50" s="34" t="s">
        <v>142</v>
      </c>
      <c r="AX50" s="34" t="s">
        <v>142</v>
      </c>
      <c r="AY50" s="34" t="s">
        <v>142</v>
      </c>
      <c r="AZ50" s="34" t="s">
        <v>142</v>
      </c>
      <c r="BA50" s="34" t="s">
        <v>142</v>
      </c>
      <c r="BB50" s="34" t="s">
        <v>142</v>
      </c>
      <c r="BC50" s="34" t="s">
        <v>142</v>
      </c>
      <c r="BD50" s="34" t="s">
        <v>142</v>
      </c>
      <c r="BE50" s="35">
        <f t="shared" si="18"/>
        <v>46</v>
      </c>
      <c r="BF50">
        <f t="shared" si="6"/>
        <v>24</v>
      </c>
      <c r="BG50">
        <f t="shared" si="7"/>
        <v>22</v>
      </c>
    </row>
    <row r="51" spans="1:59" ht="12.75" customHeight="1" thickBot="1">
      <c r="A51" s="270"/>
      <c r="B51" s="243"/>
      <c r="C51" s="266"/>
      <c r="D51" s="31" t="s">
        <v>78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>
        <f>U54+U57+U60+U63+U66+U69+U72+U75+U78+U83+U86+U89+U95+U98+U101</f>
        <v>0</v>
      </c>
      <c r="V51" s="34" t="s">
        <v>142</v>
      </c>
      <c r="W51" s="34" t="s">
        <v>142</v>
      </c>
      <c r="X51" s="34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>
        <v>0</v>
      </c>
      <c r="AV51" s="34" t="s">
        <v>142</v>
      </c>
      <c r="AW51" s="34" t="s">
        <v>142</v>
      </c>
      <c r="AX51" s="34" t="s">
        <v>142</v>
      </c>
      <c r="AY51" s="34" t="s">
        <v>142</v>
      </c>
      <c r="AZ51" s="34" t="s">
        <v>142</v>
      </c>
      <c r="BA51" s="34" t="s">
        <v>142</v>
      </c>
      <c r="BB51" s="34" t="s">
        <v>142</v>
      </c>
      <c r="BC51" s="34" t="s">
        <v>142</v>
      </c>
      <c r="BD51" s="34" t="s">
        <v>142</v>
      </c>
      <c r="BE51" s="35">
        <f t="shared" si="18"/>
        <v>0</v>
      </c>
      <c r="BF51">
        <f t="shared" si="6"/>
        <v>0</v>
      </c>
      <c r="BG51">
        <f t="shared" si="7"/>
        <v>0</v>
      </c>
    </row>
    <row r="52" spans="1:57" ht="12.75" customHeight="1" thickBot="1">
      <c r="A52" s="270"/>
      <c r="B52" s="241" t="s">
        <v>88</v>
      </c>
      <c r="C52" s="264" t="s">
        <v>255</v>
      </c>
      <c r="D52" s="31" t="s">
        <v>36</v>
      </c>
      <c r="E52" s="34">
        <v>4</v>
      </c>
      <c r="F52" s="34">
        <v>4</v>
      </c>
      <c r="G52" s="34">
        <v>4</v>
      </c>
      <c r="H52" s="34">
        <v>5</v>
      </c>
      <c r="I52" s="34">
        <v>4</v>
      </c>
      <c r="J52" s="34">
        <v>5</v>
      </c>
      <c r="K52" s="34">
        <v>5</v>
      </c>
      <c r="L52" s="34">
        <v>4</v>
      </c>
      <c r="M52" s="34">
        <v>5</v>
      </c>
      <c r="N52" s="34">
        <v>4</v>
      </c>
      <c r="O52" s="34">
        <v>5</v>
      </c>
      <c r="P52" s="34">
        <v>5</v>
      </c>
      <c r="Q52" s="34">
        <v>5</v>
      </c>
      <c r="R52" s="34">
        <v>4</v>
      </c>
      <c r="S52" s="34">
        <v>5</v>
      </c>
      <c r="T52" s="34">
        <v>4</v>
      </c>
      <c r="U52" s="34">
        <f>U55+U58+U61+U64+U67+U70+U73+U76+U81+U84+U87+U93+U96+U99+U102</f>
        <v>0</v>
      </c>
      <c r="V52" s="34" t="s">
        <v>142</v>
      </c>
      <c r="W52" s="34" t="s">
        <v>142</v>
      </c>
      <c r="X52" s="34">
        <v>4</v>
      </c>
      <c r="Y52" s="34">
        <v>4</v>
      </c>
      <c r="Z52" s="34">
        <v>4</v>
      </c>
      <c r="AA52" s="34">
        <v>4</v>
      </c>
      <c r="AB52" s="34">
        <v>4</v>
      </c>
      <c r="AC52" s="34">
        <v>4</v>
      </c>
      <c r="AD52" s="34">
        <v>4</v>
      </c>
      <c r="AE52" s="34">
        <v>4</v>
      </c>
      <c r="AF52" s="34">
        <v>4</v>
      </c>
      <c r="AG52" s="34">
        <v>4</v>
      </c>
      <c r="AH52" s="34">
        <v>4</v>
      </c>
      <c r="AI52" s="34">
        <v>4</v>
      </c>
      <c r="AJ52" s="34">
        <v>4</v>
      </c>
      <c r="AK52" s="34">
        <v>4</v>
      </c>
      <c r="AL52" s="34">
        <v>4</v>
      </c>
      <c r="AM52" s="34">
        <v>4</v>
      </c>
      <c r="AN52" s="34">
        <v>4</v>
      </c>
      <c r="AO52" s="34">
        <v>4</v>
      </c>
      <c r="AP52" s="34">
        <v>4</v>
      </c>
      <c r="AQ52" s="31"/>
      <c r="AR52" s="31"/>
      <c r="AS52" s="31"/>
      <c r="AT52" s="31"/>
      <c r="AU52" s="31">
        <v>0</v>
      </c>
      <c r="AV52" s="34" t="s">
        <v>142</v>
      </c>
      <c r="AW52" s="34" t="s">
        <v>142</v>
      </c>
      <c r="AX52" s="34" t="s">
        <v>142</v>
      </c>
      <c r="AY52" s="34" t="s">
        <v>142</v>
      </c>
      <c r="AZ52" s="34" t="s">
        <v>142</v>
      </c>
      <c r="BA52" s="34" t="s">
        <v>142</v>
      </c>
      <c r="BB52" s="34" t="s">
        <v>142</v>
      </c>
      <c r="BC52" s="34" t="s">
        <v>142</v>
      </c>
      <c r="BD52" s="34" t="s">
        <v>142</v>
      </c>
      <c r="BE52" s="145">
        <f>SUM(D52:AP52)</f>
        <v>148</v>
      </c>
    </row>
    <row r="53" spans="1:59" ht="12.75" customHeight="1" thickBot="1">
      <c r="A53" s="270"/>
      <c r="B53" s="242"/>
      <c r="C53" s="265"/>
      <c r="D53" s="31" t="s">
        <v>114</v>
      </c>
      <c r="E53" s="34">
        <v>2</v>
      </c>
      <c r="F53" s="34">
        <v>2</v>
      </c>
      <c r="G53" s="34">
        <v>2</v>
      </c>
      <c r="H53" s="34">
        <v>2</v>
      </c>
      <c r="I53" s="34">
        <v>2</v>
      </c>
      <c r="J53" s="34">
        <v>2</v>
      </c>
      <c r="K53" s="34">
        <v>3</v>
      </c>
      <c r="L53" s="34">
        <v>2</v>
      </c>
      <c r="M53" s="34">
        <v>3</v>
      </c>
      <c r="N53" s="34">
        <v>2</v>
      </c>
      <c r="O53" s="34">
        <v>3</v>
      </c>
      <c r="P53" s="34">
        <v>2</v>
      </c>
      <c r="Q53" s="34">
        <v>3</v>
      </c>
      <c r="R53" s="34">
        <v>2</v>
      </c>
      <c r="S53" s="34">
        <v>2</v>
      </c>
      <c r="T53" s="34">
        <v>2</v>
      </c>
      <c r="U53" s="34">
        <f>U56+U59+U62+U65+U68+U71+U74+U77+U82+U85+U88+U94+U97+U100+U103</f>
        <v>0</v>
      </c>
      <c r="V53" s="34" t="s">
        <v>142</v>
      </c>
      <c r="W53" s="34" t="s">
        <v>142</v>
      </c>
      <c r="X53" s="34">
        <v>2</v>
      </c>
      <c r="Y53" s="34">
        <v>2</v>
      </c>
      <c r="Z53" s="34">
        <v>2</v>
      </c>
      <c r="AA53" s="34">
        <v>2</v>
      </c>
      <c r="AB53" s="34">
        <v>2</v>
      </c>
      <c r="AC53" s="34">
        <v>2</v>
      </c>
      <c r="AD53" s="34">
        <v>2</v>
      </c>
      <c r="AE53" s="34">
        <v>2</v>
      </c>
      <c r="AF53" s="34">
        <v>2</v>
      </c>
      <c r="AG53" s="34">
        <v>2</v>
      </c>
      <c r="AH53" s="34">
        <v>2</v>
      </c>
      <c r="AI53" s="34">
        <v>2</v>
      </c>
      <c r="AJ53" s="34">
        <v>2</v>
      </c>
      <c r="AK53" s="34">
        <v>2</v>
      </c>
      <c r="AL53" s="34">
        <v>2</v>
      </c>
      <c r="AM53" s="34">
        <v>2</v>
      </c>
      <c r="AN53" s="34">
        <v>2</v>
      </c>
      <c r="AO53" s="34">
        <v>2</v>
      </c>
      <c r="AP53" s="34">
        <v>2</v>
      </c>
      <c r="AQ53" s="31"/>
      <c r="AR53" s="31"/>
      <c r="AS53" s="31"/>
      <c r="AT53" s="31"/>
      <c r="AU53" s="31">
        <v>0</v>
      </c>
      <c r="AV53" s="34" t="s">
        <v>142</v>
      </c>
      <c r="AW53" s="34" t="s">
        <v>142</v>
      </c>
      <c r="AX53" s="34" t="s">
        <v>142</v>
      </c>
      <c r="AY53" s="34" t="s">
        <v>142</v>
      </c>
      <c r="AZ53" s="34" t="s">
        <v>142</v>
      </c>
      <c r="BA53" s="34" t="s">
        <v>142</v>
      </c>
      <c r="BB53" s="34" t="s">
        <v>142</v>
      </c>
      <c r="BC53" s="34" t="s">
        <v>142</v>
      </c>
      <c r="BD53" s="34" t="s">
        <v>142</v>
      </c>
      <c r="BE53" s="145">
        <f aca="true" t="shared" si="19" ref="BE53:BE66">SUM(D53:AP53)</f>
        <v>74</v>
      </c>
      <c r="BF53">
        <f t="shared" si="6"/>
        <v>36</v>
      </c>
      <c r="BG53">
        <f t="shared" si="7"/>
        <v>38</v>
      </c>
    </row>
    <row r="54" spans="1:59" ht="12.75" customHeight="1" thickBot="1">
      <c r="A54" s="270"/>
      <c r="B54" s="243"/>
      <c r="C54" s="266"/>
      <c r="D54" s="31" t="s">
        <v>78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>
        <f>U57+U60+U63+U66+U69+U72+U75+U78+U83+U86+U89+U95+U98+U101+U104</f>
        <v>0</v>
      </c>
      <c r="V54" s="34" t="s">
        <v>142</v>
      </c>
      <c r="W54" s="34" t="s">
        <v>142</v>
      </c>
      <c r="X54" s="34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>
        <v>0</v>
      </c>
      <c r="AV54" s="34" t="s">
        <v>142</v>
      </c>
      <c r="AW54" s="34" t="s">
        <v>142</v>
      </c>
      <c r="AX54" s="34" t="s">
        <v>142</v>
      </c>
      <c r="AY54" s="34" t="s">
        <v>142</v>
      </c>
      <c r="AZ54" s="34" t="s">
        <v>142</v>
      </c>
      <c r="BA54" s="34" t="s">
        <v>142</v>
      </c>
      <c r="BB54" s="34" t="s">
        <v>142</v>
      </c>
      <c r="BC54" s="34" t="s">
        <v>142</v>
      </c>
      <c r="BD54" s="34" t="s">
        <v>142</v>
      </c>
      <c r="BE54" s="145">
        <f t="shared" si="19"/>
        <v>0</v>
      </c>
      <c r="BF54">
        <f t="shared" si="6"/>
        <v>0</v>
      </c>
      <c r="BG54">
        <f t="shared" si="7"/>
        <v>0</v>
      </c>
    </row>
    <row r="55" spans="1:57" ht="12.75" customHeight="1" thickBot="1">
      <c r="A55" s="270"/>
      <c r="B55" s="241" t="s">
        <v>89</v>
      </c>
      <c r="C55" s="264" t="s">
        <v>256</v>
      </c>
      <c r="D55" s="31" t="s">
        <v>36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>
        <v>0</v>
      </c>
      <c r="V55" s="34" t="s">
        <v>142</v>
      </c>
      <c r="W55" s="34" t="s">
        <v>142</v>
      </c>
      <c r="X55" s="34">
        <v>3</v>
      </c>
      <c r="Y55" s="34">
        <v>4</v>
      </c>
      <c r="Z55" s="34">
        <v>3</v>
      </c>
      <c r="AA55" s="34">
        <v>4</v>
      </c>
      <c r="AB55" s="34">
        <v>3</v>
      </c>
      <c r="AC55" s="34">
        <v>4</v>
      </c>
      <c r="AD55" s="34">
        <v>3</v>
      </c>
      <c r="AE55" s="34">
        <v>4</v>
      </c>
      <c r="AF55" s="34">
        <v>3</v>
      </c>
      <c r="AG55" s="34">
        <v>4</v>
      </c>
      <c r="AH55" s="34">
        <v>3</v>
      </c>
      <c r="AI55" s="34">
        <v>4</v>
      </c>
      <c r="AJ55" s="34">
        <v>3</v>
      </c>
      <c r="AK55" s="34">
        <v>4</v>
      </c>
      <c r="AL55" s="34">
        <v>3</v>
      </c>
      <c r="AM55" s="34">
        <v>3</v>
      </c>
      <c r="AN55" s="34">
        <v>3</v>
      </c>
      <c r="AO55" s="34">
        <v>3</v>
      </c>
      <c r="AP55" s="34">
        <v>3</v>
      </c>
      <c r="AQ55" s="31"/>
      <c r="AR55" s="31"/>
      <c r="AS55" s="31"/>
      <c r="AT55" s="31"/>
      <c r="AU55" s="31">
        <v>0</v>
      </c>
      <c r="AV55" s="34" t="s">
        <v>142</v>
      </c>
      <c r="AW55" s="34" t="s">
        <v>142</v>
      </c>
      <c r="AX55" s="34" t="s">
        <v>142</v>
      </c>
      <c r="AY55" s="34" t="s">
        <v>142</v>
      </c>
      <c r="AZ55" s="34" t="s">
        <v>142</v>
      </c>
      <c r="BA55" s="34" t="s">
        <v>142</v>
      </c>
      <c r="BB55" s="34" t="s">
        <v>142</v>
      </c>
      <c r="BC55" s="34" t="s">
        <v>142</v>
      </c>
      <c r="BD55" s="34" t="s">
        <v>142</v>
      </c>
      <c r="BE55" s="145">
        <f t="shared" si="19"/>
        <v>64</v>
      </c>
    </row>
    <row r="56" spans="1:59" ht="12.75" customHeight="1" thickBot="1">
      <c r="A56" s="270"/>
      <c r="B56" s="242"/>
      <c r="C56" s="265"/>
      <c r="D56" s="31" t="s">
        <v>114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>
        <f>U59+U62+U65+U68+U71+U74+U77+U82+U85+U88+U94+U97+U100+U103+U106</f>
        <v>0</v>
      </c>
      <c r="V56" s="34" t="s">
        <v>142</v>
      </c>
      <c r="W56" s="34" t="s">
        <v>142</v>
      </c>
      <c r="X56" s="34">
        <v>1</v>
      </c>
      <c r="Y56" s="34">
        <v>2</v>
      </c>
      <c r="Z56" s="34">
        <v>1</v>
      </c>
      <c r="AA56" s="34">
        <v>2</v>
      </c>
      <c r="AB56" s="34">
        <v>1</v>
      </c>
      <c r="AC56" s="34">
        <v>2</v>
      </c>
      <c r="AD56" s="34">
        <v>1</v>
      </c>
      <c r="AE56" s="34">
        <v>2</v>
      </c>
      <c r="AF56" s="34">
        <v>1</v>
      </c>
      <c r="AG56" s="34">
        <v>2</v>
      </c>
      <c r="AH56" s="34">
        <v>1</v>
      </c>
      <c r="AI56" s="34">
        <v>2</v>
      </c>
      <c r="AJ56" s="34">
        <v>2</v>
      </c>
      <c r="AK56" s="34">
        <v>2</v>
      </c>
      <c r="AL56" s="34">
        <v>2</v>
      </c>
      <c r="AM56" s="34">
        <v>2</v>
      </c>
      <c r="AN56" s="34">
        <v>2</v>
      </c>
      <c r="AO56" s="34">
        <v>2</v>
      </c>
      <c r="AP56" s="34">
        <v>2</v>
      </c>
      <c r="AQ56" s="31"/>
      <c r="AR56" s="31"/>
      <c r="AS56" s="31"/>
      <c r="AT56" s="31"/>
      <c r="AU56" s="31">
        <v>0</v>
      </c>
      <c r="AV56" s="34" t="s">
        <v>142</v>
      </c>
      <c r="AW56" s="34" t="s">
        <v>142</v>
      </c>
      <c r="AX56" s="34" t="s">
        <v>142</v>
      </c>
      <c r="AY56" s="34" t="s">
        <v>142</v>
      </c>
      <c r="AZ56" s="34" t="s">
        <v>142</v>
      </c>
      <c r="BA56" s="34" t="s">
        <v>142</v>
      </c>
      <c r="BB56" s="34" t="s">
        <v>142</v>
      </c>
      <c r="BC56" s="34" t="s">
        <v>142</v>
      </c>
      <c r="BD56" s="34" t="s">
        <v>142</v>
      </c>
      <c r="BE56" s="145">
        <f t="shared" si="19"/>
        <v>32</v>
      </c>
      <c r="BF56">
        <f t="shared" si="6"/>
        <v>0</v>
      </c>
      <c r="BG56">
        <f t="shared" si="7"/>
        <v>32</v>
      </c>
    </row>
    <row r="57" spans="1:59" ht="12.75" customHeight="1" thickBot="1">
      <c r="A57" s="270"/>
      <c r="B57" s="243"/>
      <c r="C57" s="266"/>
      <c r="D57" s="31" t="s">
        <v>78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>
        <f>U60+U63+U66+U69+U72+U75+U78+U83+U86+U89+U95+U98+U101+U104+U107</f>
        <v>0</v>
      </c>
      <c r="V57" s="34" t="s">
        <v>142</v>
      </c>
      <c r="W57" s="34" t="s">
        <v>142</v>
      </c>
      <c r="X57" s="34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>
        <v>0</v>
      </c>
      <c r="AV57" s="34" t="s">
        <v>142</v>
      </c>
      <c r="AW57" s="34" t="s">
        <v>142</v>
      </c>
      <c r="AX57" s="34" t="s">
        <v>142</v>
      </c>
      <c r="AY57" s="34" t="s">
        <v>142</v>
      </c>
      <c r="AZ57" s="34" t="s">
        <v>142</v>
      </c>
      <c r="BA57" s="34" t="s">
        <v>142</v>
      </c>
      <c r="BB57" s="34" t="s">
        <v>142</v>
      </c>
      <c r="BC57" s="34" t="s">
        <v>142</v>
      </c>
      <c r="BD57" s="34" t="s">
        <v>142</v>
      </c>
      <c r="BE57" s="145">
        <f t="shared" si="19"/>
        <v>0</v>
      </c>
      <c r="BF57">
        <f t="shared" si="6"/>
        <v>0</v>
      </c>
      <c r="BG57">
        <f t="shared" si="7"/>
        <v>0</v>
      </c>
    </row>
    <row r="58" spans="1:57" ht="12.75" customHeight="1" thickBot="1">
      <c r="A58" s="270"/>
      <c r="B58" s="241" t="s">
        <v>90</v>
      </c>
      <c r="C58" s="264" t="s">
        <v>257</v>
      </c>
      <c r="D58" s="31" t="s">
        <v>36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>
        <f>U61+U64+U67+U70+U73+U76+U81+U84+U87+U93+U96+U99+U102+U105+U108</f>
        <v>0</v>
      </c>
      <c r="V58" s="34" t="s">
        <v>142</v>
      </c>
      <c r="W58" s="34" t="s">
        <v>142</v>
      </c>
      <c r="X58" s="34">
        <v>3</v>
      </c>
      <c r="Y58" s="34">
        <v>3</v>
      </c>
      <c r="Z58" s="34">
        <v>3</v>
      </c>
      <c r="AA58" s="34">
        <v>4</v>
      </c>
      <c r="AB58" s="34">
        <v>3</v>
      </c>
      <c r="AC58" s="34">
        <v>4</v>
      </c>
      <c r="AD58" s="34">
        <v>3</v>
      </c>
      <c r="AE58" s="34">
        <v>3</v>
      </c>
      <c r="AF58" s="34">
        <v>3</v>
      </c>
      <c r="AG58" s="34">
        <v>3</v>
      </c>
      <c r="AH58" s="34">
        <v>3</v>
      </c>
      <c r="AI58" s="34">
        <v>3</v>
      </c>
      <c r="AJ58" s="34">
        <v>4</v>
      </c>
      <c r="AK58" s="34">
        <v>3</v>
      </c>
      <c r="AL58" s="34">
        <v>3</v>
      </c>
      <c r="AM58" s="34">
        <v>3</v>
      </c>
      <c r="AN58" s="34">
        <v>3</v>
      </c>
      <c r="AO58" s="34">
        <v>3</v>
      </c>
      <c r="AP58" s="34">
        <v>3</v>
      </c>
      <c r="AQ58" s="31"/>
      <c r="AR58" s="31"/>
      <c r="AS58" s="31"/>
      <c r="AT58" s="31"/>
      <c r="AU58" s="31">
        <v>0</v>
      </c>
      <c r="AV58" s="34" t="s">
        <v>142</v>
      </c>
      <c r="AW58" s="34" t="s">
        <v>142</v>
      </c>
      <c r="AX58" s="34" t="s">
        <v>142</v>
      </c>
      <c r="AY58" s="34" t="s">
        <v>142</v>
      </c>
      <c r="AZ58" s="34" t="s">
        <v>142</v>
      </c>
      <c r="BA58" s="34" t="s">
        <v>142</v>
      </c>
      <c r="BB58" s="34" t="s">
        <v>142</v>
      </c>
      <c r="BC58" s="34" t="s">
        <v>142</v>
      </c>
      <c r="BD58" s="34" t="s">
        <v>142</v>
      </c>
      <c r="BE58" s="145">
        <f t="shared" si="19"/>
        <v>60</v>
      </c>
    </row>
    <row r="59" spans="1:59" ht="12.75" customHeight="1" thickBot="1">
      <c r="A59" s="270"/>
      <c r="B59" s="242"/>
      <c r="C59" s="265"/>
      <c r="D59" s="31" t="s">
        <v>114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>
        <f>U62+U65+U68+U71+U74+U77+U82+U85+U88+U94+U97+U100+U103+U106+U109</f>
        <v>0</v>
      </c>
      <c r="V59" s="34" t="s">
        <v>142</v>
      </c>
      <c r="W59" s="34" t="s">
        <v>142</v>
      </c>
      <c r="X59" s="34">
        <v>2</v>
      </c>
      <c r="Y59" s="34">
        <v>1</v>
      </c>
      <c r="Z59" s="34">
        <v>1</v>
      </c>
      <c r="AA59" s="34">
        <v>1</v>
      </c>
      <c r="AB59" s="34">
        <v>1</v>
      </c>
      <c r="AC59" s="34">
        <v>2</v>
      </c>
      <c r="AD59" s="34">
        <v>1</v>
      </c>
      <c r="AE59" s="34">
        <v>2</v>
      </c>
      <c r="AF59" s="34">
        <v>2</v>
      </c>
      <c r="AG59" s="34">
        <v>1</v>
      </c>
      <c r="AH59" s="34">
        <v>2</v>
      </c>
      <c r="AI59" s="34">
        <v>1</v>
      </c>
      <c r="AJ59" s="34">
        <v>2</v>
      </c>
      <c r="AK59" s="34">
        <v>1</v>
      </c>
      <c r="AL59" s="34">
        <v>2</v>
      </c>
      <c r="AM59" s="34">
        <v>2</v>
      </c>
      <c r="AN59" s="34">
        <v>2</v>
      </c>
      <c r="AO59" s="34">
        <v>2</v>
      </c>
      <c r="AP59" s="34">
        <v>2</v>
      </c>
      <c r="AQ59" s="31"/>
      <c r="AR59" s="31"/>
      <c r="AS59" s="31"/>
      <c r="AT59" s="31"/>
      <c r="AU59" s="31">
        <v>0</v>
      </c>
      <c r="AV59" s="34" t="s">
        <v>142</v>
      </c>
      <c r="AW59" s="34" t="s">
        <v>142</v>
      </c>
      <c r="AX59" s="34" t="s">
        <v>142</v>
      </c>
      <c r="AY59" s="34" t="s">
        <v>142</v>
      </c>
      <c r="AZ59" s="34" t="s">
        <v>142</v>
      </c>
      <c r="BA59" s="34" t="s">
        <v>142</v>
      </c>
      <c r="BB59" s="34" t="s">
        <v>142</v>
      </c>
      <c r="BC59" s="34" t="s">
        <v>142</v>
      </c>
      <c r="BD59" s="34" t="s">
        <v>142</v>
      </c>
      <c r="BE59" s="145">
        <f t="shared" si="19"/>
        <v>30</v>
      </c>
      <c r="BF59">
        <f t="shared" si="6"/>
        <v>0</v>
      </c>
      <c r="BG59">
        <f t="shared" si="7"/>
        <v>30</v>
      </c>
    </row>
    <row r="60" spans="1:59" ht="12.75" customHeight="1" thickBot="1">
      <c r="A60" s="270"/>
      <c r="B60" s="243"/>
      <c r="C60" s="266"/>
      <c r="D60" s="31" t="s">
        <v>78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>
        <f>U63+U66+U69+U72+U75+U78+U83+U86+U89+U95+U98+U101+U104+U107+U110</f>
        <v>0</v>
      </c>
      <c r="V60" s="34" t="s">
        <v>142</v>
      </c>
      <c r="W60" s="34" t="s">
        <v>142</v>
      </c>
      <c r="X60" s="34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>
        <v>0</v>
      </c>
      <c r="AV60" s="34" t="s">
        <v>142</v>
      </c>
      <c r="AW60" s="34" t="s">
        <v>142</v>
      </c>
      <c r="AX60" s="34" t="s">
        <v>142</v>
      </c>
      <c r="AY60" s="34" t="s">
        <v>142</v>
      </c>
      <c r="AZ60" s="34" t="s">
        <v>142</v>
      </c>
      <c r="BA60" s="34" t="s">
        <v>142</v>
      </c>
      <c r="BB60" s="34" t="s">
        <v>142</v>
      </c>
      <c r="BC60" s="34" t="s">
        <v>142</v>
      </c>
      <c r="BD60" s="34" t="s">
        <v>142</v>
      </c>
      <c r="BE60" s="145">
        <f t="shared" si="19"/>
        <v>0</v>
      </c>
      <c r="BF60">
        <f t="shared" si="6"/>
        <v>0</v>
      </c>
      <c r="BG60">
        <f t="shared" si="7"/>
        <v>0</v>
      </c>
    </row>
    <row r="61" spans="1:57" ht="12.75" customHeight="1" thickBot="1">
      <c r="A61" s="270"/>
      <c r="B61" s="241" t="s">
        <v>91</v>
      </c>
      <c r="C61" s="264" t="s">
        <v>258</v>
      </c>
      <c r="D61" s="31" t="s">
        <v>36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f>U64+U67+U70+U73+U76+U81+U84+U87+U93+U96+U99+U102+U105+U108+U111</f>
        <v>0</v>
      </c>
      <c r="V61" s="34" t="s">
        <v>142</v>
      </c>
      <c r="W61" s="34" t="s">
        <v>142</v>
      </c>
      <c r="X61" s="34">
        <v>3</v>
      </c>
      <c r="Y61" s="34">
        <v>3</v>
      </c>
      <c r="Z61" s="34">
        <v>4</v>
      </c>
      <c r="AA61" s="34">
        <v>3</v>
      </c>
      <c r="AB61" s="34">
        <v>3</v>
      </c>
      <c r="AC61" s="34">
        <v>3</v>
      </c>
      <c r="AD61" s="34">
        <v>4</v>
      </c>
      <c r="AE61" s="34">
        <v>3</v>
      </c>
      <c r="AF61" s="34">
        <v>3</v>
      </c>
      <c r="AG61" s="34">
        <v>4</v>
      </c>
      <c r="AH61" s="34">
        <v>3</v>
      </c>
      <c r="AI61" s="34">
        <v>3</v>
      </c>
      <c r="AJ61" s="34">
        <v>3</v>
      </c>
      <c r="AK61" s="34">
        <v>3</v>
      </c>
      <c r="AL61" s="34">
        <v>3</v>
      </c>
      <c r="AM61" s="34">
        <v>3</v>
      </c>
      <c r="AN61" s="34">
        <v>3</v>
      </c>
      <c r="AO61" s="34">
        <v>3</v>
      </c>
      <c r="AP61" s="34">
        <v>3</v>
      </c>
      <c r="AQ61" s="31"/>
      <c r="AR61" s="31"/>
      <c r="AS61" s="31"/>
      <c r="AT61" s="31"/>
      <c r="AU61" s="31">
        <v>0</v>
      </c>
      <c r="AV61" s="34" t="s">
        <v>142</v>
      </c>
      <c r="AW61" s="34" t="s">
        <v>142</v>
      </c>
      <c r="AX61" s="34" t="s">
        <v>142</v>
      </c>
      <c r="AY61" s="34" t="s">
        <v>142</v>
      </c>
      <c r="AZ61" s="34" t="s">
        <v>142</v>
      </c>
      <c r="BA61" s="34" t="s">
        <v>142</v>
      </c>
      <c r="BB61" s="34" t="s">
        <v>142</v>
      </c>
      <c r="BC61" s="34" t="s">
        <v>142</v>
      </c>
      <c r="BD61" s="34" t="s">
        <v>142</v>
      </c>
      <c r="BE61" s="145">
        <f t="shared" si="19"/>
        <v>60</v>
      </c>
    </row>
    <row r="62" spans="1:59" ht="12.75" customHeight="1" thickBot="1">
      <c r="A62" s="270"/>
      <c r="B62" s="242"/>
      <c r="C62" s="265"/>
      <c r="D62" s="31" t="s">
        <v>114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>
        <f>U65+U68+U71+U74+U77+U82+U85+U88+U94+U97+U100+U103+U106+U109+U112</f>
        <v>0</v>
      </c>
      <c r="V62" s="34" t="s">
        <v>142</v>
      </c>
      <c r="W62" s="34" t="s">
        <v>142</v>
      </c>
      <c r="X62" s="34">
        <v>2</v>
      </c>
      <c r="Y62" s="34">
        <v>1</v>
      </c>
      <c r="Z62" s="34">
        <v>2</v>
      </c>
      <c r="AA62" s="34">
        <v>1</v>
      </c>
      <c r="AB62" s="34">
        <v>2</v>
      </c>
      <c r="AC62" s="34">
        <v>2</v>
      </c>
      <c r="AD62" s="34">
        <v>2</v>
      </c>
      <c r="AE62" s="34">
        <v>2</v>
      </c>
      <c r="AF62" s="34">
        <v>2</v>
      </c>
      <c r="AG62" s="34">
        <v>2</v>
      </c>
      <c r="AH62" s="34">
        <v>2</v>
      </c>
      <c r="AI62" s="34">
        <v>1</v>
      </c>
      <c r="AJ62" s="34">
        <v>1</v>
      </c>
      <c r="AK62" s="34">
        <v>1</v>
      </c>
      <c r="AL62" s="34">
        <v>1</v>
      </c>
      <c r="AM62" s="34">
        <v>1</v>
      </c>
      <c r="AN62" s="34">
        <v>1</v>
      </c>
      <c r="AO62" s="34">
        <v>2</v>
      </c>
      <c r="AP62" s="34">
        <v>2</v>
      </c>
      <c r="AQ62" s="31"/>
      <c r="AR62" s="31"/>
      <c r="AS62" s="31"/>
      <c r="AT62" s="31"/>
      <c r="AU62" s="31">
        <v>0</v>
      </c>
      <c r="AV62" s="34" t="s">
        <v>142</v>
      </c>
      <c r="AW62" s="34" t="s">
        <v>142</v>
      </c>
      <c r="AX62" s="34" t="s">
        <v>142</v>
      </c>
      <c r="AY62" s="34" t="s">
        <v>142</v>
      </c>
      <c r="AZ62" s="34" t="s">
        <v>142</v>
      </c>
      <c r="BA62" s="34" t="s">
        <v>142</v>
      </c>
      <c r="BB62" s="34" t="s">
        <v>142</v>
      </c>
      <c r="BC62" s="34" t="s">
        <v>142</v>
      </c>
      <c r="BD62" s="34" t="s">
        <v>142</v>
      </c>
      <c r="BE62" s="145">
        <f t="shared" si="19"/>
        <v>30</v>
      </c>
      <c r="BF62">
        <f t="shared" si="6"/>
        <v>0</v>
      </c>
      <c r="BG62">
        <f t="shared" si="7"/>
        <v>30</v>
      </c>
    </row>
    <row r="63" spans="1:59" ht="12.75" customHeight="1" thickBot="1">
      <c r="A63" s="270"/>
      <c r="B63" s="243"/>
      <c r="C63" s="266"/>
      <c r="D63" s="31" t="s">
        <v>78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>
        <f>U66+U69+U72+U75+U78+U83+U86+U89+U95+U98+U101+U104+U107+U110+U113</f>
        <v>0</v>
      </c>
      <c r="V63" s="34" t="s">
        <v>142</v>
      </c>
      <c r="W63" s="34" t="s">
        <v>142</v>
      </c>
      <c r="X63" s="34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>
        <v>0</v>
      </c>
      <c r="AV63" s="34" t="s">
        <v>142</v>
      </c>
      <c r="AW63" s="34" t="s">
        <v>142</v>
      </c>
      <c r="AX63" s="34" t="s">
        <v>142</v>
      </c>
      <c r="AY63" s="34" t="s">
        <v>142</v>
      </c>
      <c r="AZ63" s="34" t="s">
        <v>142</v>
      </c>
      <c r="BA63" s="34" t="s">
        <v>142</v>
      </c>
      <c r="BB63" s="34" t="s">
        <v>142</v>
      </c>
      <c r="BC63" s="34" t="s">
        <v>142</v>
      </c>
      <c r="BD63" s="34" t="s">
        <v>142</v>
      </c>
      <c r="BE63" s="145">
        <f t="shared" si="19"/>
        <v>0</v>
      </c>
      <c r="BF63">
        <f t="shared" si="6"/>
        <v>0</v>
      </c>
      <c r="BG63">
        <f t="shared" si="7"/>
        <v>0</v>
      </c>
    </row>
    <row r="64" spans="1:57" ht="12.75" customHeight="1" thickBot="1">
      <c r="A64" s="270"/>
      <c r="B64" s="241" t="s">
        <v>92</v>
      </c>
      <c r="C64" s="264" t="s">
        <v>9</v>
      </c>
      <c r="D64" s="31" t="s">
        <v>36</v>
      </c>
      <c r="E64" s="34">
        <v>2</v>
      </c>
      <c r="F64" s="34">
        <v>2</v>
      </c>
      <c r="G64" s="34">
        <v>2</v>
      </c>
      <c r="H64" s="34">
        <v>2</v>
      </c>
      <c r="I64" s="34">
        <v>3</v>
      </c>
      <c r="J64" s="34">
        <v>2</v>
      </c>
      <c r="K64" s="34">
        <v>2</v>
      </c>
      <c r="L64" s="34">
        <v>2</v>
      </c>
      <c r="M64" s="34">
        <v>2</v>
      </c>
      <c r="N64" s="34">
        <v>2</v>
      </c>
      <c r="O64" s="34">
        <v>2</v>
      </c>
      <c r="P64" s="34">
        <v>2</v>
      </c>
      <c r="Q64" s="34">
        <v>2</v>
      </c>
      <c r="R64" s="34">
        <v>2</v>
      </c>
      <c r="S64" s="34">
        <v>2</v>
      </c>
      <c r="T64" s="34">
        <v>2</v>
      </c>
      <c r="U64" s="34">
        <f>U67+U70+U73+U76+U81+U84+U87+U93+U96+U99+U102+U105+U108+U111+U114</f>
        <v>0</v>
      </c>
      <c r="V64" s="34" t="s">
        <v>142</v>
      </c>
      <c r="W64" s="34" t="s">
        <v>142</v>
      </c>
      <c r="X64" s="34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>
        <v>35</v>
      </c>
      <c r="AV64" s="34" t="s">
        <v>142</v>
      </c>
      <c r="AW64" s="34" t="s">
        <v>142</v>
      </c>
      <c r="AX64" s="34" t="s">
        <v>142</v>
      </c>
      <c r="AY64" s="34" t="s">
        <v>142</v>
      </c>
      <c r="AZ64" s="34" t="s">
        <v>142</v>
      </c>
      <c r="BA64" s="34" t="s">
        <v>142</v>
      </c>
      <c r="BB64" s="34" t="s">
        <v>142</v>
      </c>
      <c r="BC64" s="34" t="s">
        <v>142</v>
      </c>
      <c r="BD64" s="34" t="s">
        <v>142</v>
      </c>
      <c r="BE64" s="145">
        <f>SUM(D64:AU64)</f>
        <v>68</v>
      </c>
    </row>
    <row r="65" spans="1:59" ht="12.75" customHeight="1" thickBot="1">
      <c r="A65" s="270"/>
      <c r="B65" s="242"/>
      <c r="C65" s="265"/>
      <c r="D65" s="31" t="s">
        <v>114</v>
      </c>
      <c r="E65" s="34">
        <v>1</v>
      </c>
      <c r="F65" s="34">
        <v>1</v>
      </c>
      <c r="G65" s="34">
        <v>1</v>
      </c>
      <c r="H65" s="34">
        <v>1</v>
      </c>
      <c r="I65" s="34">
        <v>1</v>
      </c>
      <c r="J65" s="34">
        <v>1</v>
      </c>
      <c r="K65" s="34">
        <v>1</v>
      </c>
      <c r="L65" s="34">
        <v>1</v>
      </c>
      <c r="M65" s="34">
        <v>1</v>
      </c>
      <c r="N65" s="34">
        <v>1</v>
      </c>
      <c r="O65" s="34">
        <v>1</v>
      </c>
      <c r="P65" s="34">
        <v>1</v>
      </c>
      <c r="Q65" s="34">
        <v>1</v>
      </c>
      <c r="R65" s="34">
        <v>1</v>
      </c>
      <c r="S65" s="34">
        <v>1</v>
      </c>
      <c r="T65" s="34">
        <v>1</v>
      </c>
      <c r="U65" s="34">
        <f>U68+U71+U74+U77+U82+U85+U88+U94+U97+U100+U103+U106+U109+U112+U115</f>
        <v>0</v>
      </c>
      <c r="V65" s="34" t="s">
        <v>142</v>
      </c>
      <c r="W65" s="34" t="s">
        <v>142</v>
      </c>
      <c r="X65" s="34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>
        <v>0</v>
      </c>
      <c r="AV65" s="34" t="s">
        <v>142</v>
      </c>
      <c r="AW65" s="34" t="s">
        <v>142</v>
      </c>
      <c r="AX65" s="34" t="s">
        <v>142</v>
      </c>
      <c r="AY65" s="34" t="s">
        <v>142</v>
      </c>
      <c r="AZ65" s="34" t="s">
        <v>142</v>
      </c>
      <c r="BA65" s="34" t="s">
        <v>142</v>
      </c>
      <c r="BB65" s="34" t="s">
        <v>142</v>
      </c>
      <c r="BC65" s="34" t="s">
        <v>142</v>
      </c>
      <c r="BD65" s="34" t="s">
        <v>142</v>
      </c>
      <c r="BE65" s="145">
        <f t="shared" si="19"/>
        <v>16</v>
      </c>
      <c r="BF65">
        <f t="shared" si="6"/>
        <v>16</v>
      </c>
      <c r="BG65">
        <f t="shared" si="7"/>
        <v>0</v>
      </c>
    </row>
    <row r="66" spans="1:59" ht="12.75" customHeight="1" thickBot="1">
      <c r="A66" s="270"/>
      <c r="B66" s="243"/>
      <c r="C66" s="266"/>
      <c r="D66" s="31" t="s">
        <v>78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>
        <f>U69+U72+U75+U78+U83+U86+U89+U95+U98+U101+U104+U107+U110+U113+U116</f>
        <v>0</v>
      </c>
      <c r="V66" s="34" t="s">
        <v>142</v>
      </c>
      <c r="W66" s="34" t="s">
        <v>142</v>
      </c>
      <c r="X66" s="34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>
        <v>0</v>
      </c>
      <c r="AV66" s="34" t="s">
        <v>142</v>
      </c>
      <c r="AW66" s="34" t="s">
        <v>142</v>
      </c>
      <c r="AX66" s="34" t="s">
        <v>142</v>
      </c>
      <c r="AY66" s="34" t="s">
        <v>142</v>
      </c>
      <c r="AZ66" s="34" t="s">
        <v>142</v>
      </c>
      <c r="BA66" s="34" t="s">
        <v>142</v>
      </c>
      <c r="BB66" s="34" t="s">
        <v>142</v>
      </c>
      <c r="BC66" s="34" t="s">
        <v>142</v>
      </c>
      <c r="BD66" s="34" t="s">
        <v>142</v>
      </c>
      <c r="BE66" s="145">
        <f t="shared" si="19"/>
        <v>0</v>
      </c>
      <c r="BF66">
        <f t="shared" si="6"/>
        <v>0</v>
      </c>
      <c r="BG66">
        <f t="shared" si="7"/>
        <v>0</v>
      </c>
    </row>
    <row r="67" spans="1:57" ht="12.75" customHeight="1" thickBot="1">
      <c r="A67" s="270"/>
      <c r="B67" s="304" t="s">
        <v>259</v>
      </c>
      <c r="C67" s="300" t="s">
        <v>39</v>
      </c>
      <c r="D67" s="25" t="s">
        <v>36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>
        <f>U70+U73+U76+U81+U84+U87+U93+U96+U99+U102+U105+U108+U111+U114+U117</f>
        <v>0</v>
      </c>
      <c r="V67" s="27" t="s">
        <v>142</v>
      </c>
      <c r="W67" s="27" t="s">
        <v>142</v>
      </c>
      <c r="X67" s="27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>
        <v>0</v>
      </c>
      <c r="AV67" s="27" t="s">
        <v>142</v>
      </c>
      <c r="AW67" s="27" t="s">
        <v>142</v>
      </c>
      <c r="AX67" s="27" t="s">
        <v>142</v>
      </c>
      <c r="AY67" s="27" t="s">
        <v>142</v>
      </c>
      <c r="AZ67" s="27" t="s">
        <v>142</v>
      </c>
      <c r="BA67" s="27" t="s">
        <v>142</v>
      </c>
      <c r="BB67" s="27" t="s">
        <v>142</v>
      </c>
      <c r="BC67" s="27" t="s">
        <v>142</v>
      </c>
      <c r="BD67" s="27" t="s">
        <v>142</v>
      </c>
      <c r="BE67" s="23">
        <f aca="true" t="shared" si="20" ref="BE67:BE76">SUM(E67:BD67)</f>
        <v>0</v>
      </c>
    </row>
    <row r="68" spans="1:59" ht="12.75" customHeight="1" thickBot="1">
      <c r="A68" s="270"/>
      <c r="B68" s="305"/>
      <c r="C68" s="301"/>
      <c r="D68" s="25" t="s">
        <v>114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>
        <f>U71+U74+U77+U82+U85+U88+U94+U97+U100+U103+U106+U109+U112+U115+U118</f>
        <v>0</v>
      </c>
      <c r="V68" s="27" t="s">
        <v>142</v>
      </c>
      <c r="W68" s="27" t="s">
        <v>142</v>
      </c>
      <c r="X68" s="27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>
        <v>0</v>
      </c>
      <c r="AV68" s="27" t="s">
        <v>142</v>
      </c>
      <c r="AW68" s="27" t="s">
        <v>142</v>
      </c>
      <c r="AX68" s="27" t="s">
        <v>142</v>
      </c>
      <c r="AY68" s="27" t="s">
        <v>142</v>
      </c>
      <c r="AZ68" s="27" t="s">
        <v>142</v>
      </c>
      <c r="BA68" s="27" t="s">
        <v>142</v>
      </c>
      <c r="BB68" s="27" t="s">
        <v>142</v>
      </c>
      <c r="BC68" s="27" t="s">
        <v>142</v>
      </c>
      <c r="BD68" s="27" t="s">
        <v>142</v>
      </c>
      <c r="BE68" s="23">
        <f t="shared" si="20"/>
        <v>0</v>
      </c>
      <c r="BF68">
        <f t="shared" si="6"/>
        <v>0</v>
      </c>
      <c r="BG68">
        <f t="shared" si="7"/>
        <v>0</v>
      </c>
    </row>
    <row r="69" spans="1:59" ht="12.75" customHeight="1" thickBot="1">
      <c r="A69" s="270"/>
      <c r="B69" s="306"/>
      <c r="C69" s="302"/>
      <c r="D69" s="25" t="s">
        <v>78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>
        <f>U72+U75+U78+U83+U86+U89+U95+U98+U101+U104+U107+U110+U113+U116+U119</f>
        <v>0</v>
      </c>
      <c r="V69" s="27" t="s">
        <v>142</v>
      </c>
      <c r="W69" s="27" t="s">
        <v>142</v>
      </c>
      <c r="X69" s="27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>
        <v>0</v>
      </c>
      <c r="AV69" s="27" t="s">
        <v>142</v>
      </c>
      <c r="AW69" s="27" t="s">
        <v>142</v>
      </c>
      <c r="AX69" s="27" t="s">
        <v>142</v>
      </c>
      <c r="AY69" s="27" t="s">
        <v>142</v>
      </c>
      <c r="AZ69" s="27" t="s">
        <v>142</v>
      </c>
      <c r="BA69" s="27" t="s">
        <v>142</v>
      </c>
      <c r="BB69" s="27" t="s">
        <v>142</v>
      </c>
      <c r="BC69" s="27" t="s">
        <v>142</v>
      </c>
      <c r="BD69" s="27" t="s">
        <v>142</v>
      </c>
      <c r="BE69" s="23">
        <f t="shared" si="20"/>
        <v>0</v>
      </c>
      <c r="BF69">
        <f t="shared" si="6"/>
        <v>0</v>
      </c>
      <c r="BG69">
        <f t="shared" si="7"/>
        <v>0</v>
      </c>
    </row>
    <row r="70" spans="1:57" ht="12.75" customHeight="1" thickBot="1">
      <c r="A70" s="270"/>
      <c r="B70" s="304" t="s">
        <v>260</v>
      </c>
      <c r="C70" s="307" t="s">
        <v>261</v>
      </c>
      <c r="D70" s="25" t="s">
        <v>36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>
        <f>U73+U76+U81+U84+U87+U93+U96+U99+U102+U105+U108+U111+U114+U117+U120</f>
        <v>0</v>
      </c>
      <c r="V70" s="27" t="s">
        <v>142</v>
      </c>
      <c r="W70" s="27" t="s">
        <v>142</v>
      </c>
      <c r="X70" s="27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>
        <v>0</v>
      </c>
      <c r="AV70" s="27" t="s">
        <v>142</v>
      </c>
      <c r="AW70" s="27" t="s">
        <v>142</v>
      </c>
      <c r="AX70" s="27" t="s">
        <v>142</v>
      </c>
      <c r="AY70" s="27" t="s">
        <v>142</v>
      </c>
      <c r="AZ70" s="27" t="s">
        <v>142</v>
      </c>
      <c r="BA70" s="27" t="s">
        <v>142</v>
      </c>
      <c r="BB70" s="27" t="s">
        <v>142</v>
      </c>
      <c r="BC70" s="27" t="s">
        <v>142</v>
      </c>
      <c r="BD70" s="27" t="s">
        <v>142</v>
      </c>
      <c r="BE70" s="23">
        <f t="shared" si="20"/>
        <v>0</v>
      </c>
    </row>
    <row r="71" spans="1:59" ht="12.75" customHeight="1" thickBot="1">
      <c r="A71" s="270"/>
      <c r="B71" s="305"/>
      <c r="C71" s="308"/>
      <c r="D71" s="25" t="s">
        <v>114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>
        <f>U74+U77+U82+U85+U88+U94+U97+U100+U103+U106+U109+U112+U115+U118+U121</f>
        <v>0</v>
      </c>
      <c r="V71" s="27" t="s">
        <v>142</v>
      </c>
      <c r="W71" s="27" t="s">
        <v>142</v>
      </c>
      <c r="X71" s="27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>
        <v>0</v>
      </c>
      <c r="AV71" s="27" t="s">
        <v>142</v>
      </c>
      <c r="AW71" s="27" t="s">
        <v>142</v>
      </c>
      <c r="AX71" s="27" t="s">
        <v>142</v>
      </c>
      <c r="AY71" s="27" t="s">
        <v>142</v>
      </c>
      <c r="AZ71" s="27" t="s">
        <v>142</v>
      </c>
      <c r="BA71" s="27" t="s">
        <v>142</v>
      </c>
      <c r="BB71" s="27" t="s">
        <v>142</v>
      </c>
      <c r="BC71" s="27" t="s">
        <v>142</v>
      </c>
      <c r="BD71" s="27" t="s">
        <v>142</v>
      </c>
      <c r="BE71" s="23">
        <f t="shared" si="20"/>
        <v>0</v>
      </c>
      <c r="BF71">
        <f t="shared" si="6"/>
        <v>0</v>
      </c>
      <c r="BG71">
        <f t="shared" si="7"/>
        <v>0</v>
      </c>
    </row>
    <row r="72" spans="1:59" ht="12.75" customHeight="1" thickBot="1">
      <c r="A72" s="270"/>
      <c r="B72" s="306"/>
      <c r="C72" s="309"/>
      <c r="D72" s="25" t="s">
        <v>78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>
        <f>U75+U78+U83+U86+U89+U95+U98+U101+U104+U107+U110+U113+U116+U119+U122</f>
        <v>0</v>
      </c>
      <c r="V72" s="27" t="s">
        <v>142</v>
      </c>
      <c r="W72" s="27" t="s">
        <v>142</v>
      </c>
      <c r="X72" s="27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>
        <v>0</v>
      </c>
      <c r="AV72" s="27" t="s">
        <v>142</v>
      </c>
      <c r="AW72" s="27" t="s">
        <v>142</v>
      </c>
      <c r="AX72" s="27" t="s">
        <v>142</v>
      </c>
      <c r="AY72" s="27" t="s">
        <v>142</v>
      </c>
      <c r="AZ72" s="27" t="s">
        <v>142</v>
      </c>
      <c r="BA72" s="27" t="s">
        <v>142</v>
      </c>
      <c r="BB72" s="27" t="s">
        <v>142</v>
      </c>
      <c r="BC72" s="27" t="s">
        <v>142</v>
      </c>
      <c r="BD72" s="27" t="s">
        <v>142</v>
      </c>
      <c r="BE72" s="23">
        <f t="shared" si="20"/>
        <v>0</v>
      </c>
      <c r="BF72">
        <f t="shared" si="6"/>
        <v>0</v>
      </c>
      <c r="BG72">
        <f t="shared" si="7"/>
        <v>0</v>
      </c>
    </row>
    <row r="73" spans="1:57" ht="12.75" customHeight="1" thickBot="1">
      <c r="A73" s="270"/>
      <c r="B73" s="241" t="s">
        <v>262</v>
      </c>
      <c r="C73" s="241" t="s">
        <v>263</v>
      </c>
      <c r="D73" s="31" t="s">
        <v>36</v>
      </c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>
        <f>U76+U81+U84+U87+U93+U96+U99+U102+U105+U108+U111+U114+U117+U120+U123</f>
        <v>0</v>
      </c>
      <c r="V73" s="34" t="s">
        <v>142</v>
      </c>
      <c r="W73" s="34" t="s">
        <v>142</v>
      </c>
      <c r="X73" s="34">
        <v>5</v>
      </c>
      <c r="Y73" s="34">
        <v>4</v>
      </c>
      <c r="Z73" s="34">
        <v>4</v>
      </c>
      <c r="AA73" s="34">
        <v>4</v>
      </c>
      <c r="AB73" s="34">
        <v>4</v>
      </c>
      <c r="AC73" s="34">
        <v>4</v>
      </c>
      <c r="AD73" s="34">
        <v>4</v>
      </c>
      <c r="AE73" s="34">
        <v>4</v>
      </c>
      <c r="AF73" s="34">
        <v>4</v>
      </c>
      <c r="AG73" s="34">
        <v>4</v>
      </c>
      <c r="AH73" s="34">
        <v>4</v>
      </c>
      <c r="AI73" s="34">
        <v>4</v>
      </c>
      <c r="AJ73" s="34">
        <v>4</v>
      </c>
      <c r="AK73" s="34">
        <v>4</v>
      </c>
      <c r="AL73" s="34">
        <v>4</v>
      </c>
      <c r="AM73" s="34">
        <v>5</v>
      </c>
      <c r="AN73" s="34">
        <v>4</v>
      </c>
      <c r="AO73" s="34">
        <v>5</v>
      </c>
      <c r="AP73" s="34">
        <v>5</v>
      </c>
      <c r="AQ73" s="31"/>
      <c r="AR73" s="31"/>
      <c r="AS73" s="31"/>
      <c r="AT73" s="31"/>
      <c r="AU73" s="31">
        <v>0</v>
      </c>
      <c r="AV73" s="34" t="s">
        <v>142</v>
      </c>
      <c r="AW73" s="34" t="s">
        <v>142</v>
      </c>
      <c r="AX73" s="34" t="s">
        <v>142</v>
      </c>
      <c r="AY73" s="34" t="s">
        <v>142</v>
      </c>
      <c r="AZ73" s="34" t="s">
        <v>142</v>
      </c>
      <c r="BA73" s="34" t="s">
        <v>142</v>
      </c>
      <c r="BB73" s="34" t="s">
        <v>142</v>
      </c>
      <c r="BC73" s="34" t="s">
        <v>142</v>
      </c>
      <c r="BD73" s="34" t="s">
        <v>142</v>
      </c>
      <c r="BE73" s="35">
        <f t="shared" si="20"/>
        <v>80</v>
      </c>
    </row>
    <row r="74" spans="1:59" ht="12.75" customHeight="1" thickBot="1">
      <c r="A74" s="270"/>
      <c r="B74" s="242"/>
      <c r="C74" s="242"/>
      <c r="D74" s="31" t="s">
        <v>114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>
        <f>U77+U82+U85+U88+U94+U97+U100+U103+U106+U109+U112+U115+U118+U121+U124</f>
        <v>0</v>
      </c>
      <c r="V74" s="34" t="s">
        <v>142</v>
      </c>
      <c r="W74" s="34" t="s">
        <v>142</v>
      </c>
      <c r="X74" s="34">
        <v>2</v>
      </c>
      <c r="Y74" s="34">
        <v>2</v>
      </c>
      <c r="Z74" s="34">
        <v>3</v>
      </c>
      <c r="AA74" s="34">
        <v>2</v>
      </c>
      <c r="AB74" s="34">
        <v>2</v>
      </c>
      <c r="AC74" s="34">
        <v>2</v>
      </c>
      <c r="AD74" s="34">
        <v>3</v>
      </c>
      <c r="AE74" s="34">
        <v>2</v>
      </c>
      <c r="AF74" s="34">
        <v>2</v>
      </c>
      <c r="AG74" s="34">
        <v>2</v>
      </c>
      <c r="AH74" s="34">
        <v>2</v>
      </c>
      <c r="AI74" s="34">
        <v>2</v>
      </c>
      <c r="AJ74" s="34">
        <v>2</v>
      </c>
      <c r="AK74" s="34">
        <v>2</v>
      </c>
      <c r="AL74" s="34">
        <v>2</v>
      </c>
      <c r="AM74" s="34">
        <v>2</v>
      </c>
      <c r="AN74" s="34">
        <v>2</v>
      </c>
      <c r="AO74" s="34">
        <v>2</v>
      </c>
      <c r="AP74" s="34">
        <v>2</v>
      </c>
      <c r="AQ74" s="31"/>
      <c r="AR74" s="31"/>
      <c r="AS74" s="31"/>
      <c r="AT74" s="31"/>
      <c r="AU74" s="31">
        <v>0</v>
      </c>
      <c r="AV74" s="34" t="s">
        <v>142</v>
      </c>
      <c r="AW74" s="34" t="s">
        <v>142</v>
      </c>
      <c r="AX74" s="34" t="s">
        <v>142</v>
      </c>
      <c r="AY74" s="34" t="s">
        <v>142</v>
      </c>
      <c r="AZ74" s="34" t="s">
        <v>142</v>
      </c>
      <c r="BA74" s="34" t="s">
        <v>142</v>
      </c>
      <c r="BB74" s="34" t="s">
        <v>142</v>
      </c>
      <c r="BC74" s="34" t="s">
        <v>142</v>
      </c>
      <c r="BD74" s="34" t="s">
        <v>142</v>
      </c>
      <c r="BE74" s="35">
        <f t="shared" si="20"/>
        <v>40</v>
      </c>
      <c r="BF74">
        <f t="shared" si="6"/>
        <v>0</v>
      </c>
      <c r="BG74">
        <f t="shared" si="7"/>
        <v>40</v>
      </c>
    </row>
    <row r="75" spans="1:59" ht="12.75" customHeight="1" thickBot="1">
      <c r="A75" s="270"/>
      <c r="B75" s="243"/>
      <c r="C75" s="243"/>
      <c r="D75" s="31" t="s">
        <v>78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>
        <f>U78+U83+U86+U89+U95+U98+U101+U104+U107+U110+U113+U116+U119+U122+U125</f>
        <v>0</v>
      </c>
      <c r="V75" s="34" t="s">
        <v>142</v>
      </c>
      <c r="W75" s="34" t="s">
        <v>142</v>
      </c>
      <c r="X75" s="34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>
        <v>0</v>
      </c>
      <c r="AV75" s="34" t="s">
        <v>142</v>
      </c>
      <c r="AW75" s="34" t="s">
        <v>142</v>
      </c>
      <c r="AX75" s="34" t="s">
        <v>142</v>
      </c>
      <c r="AY75" s="34" t="s">
        <v>142</v>
      </c>
      <c r="AZ75" s="34" t="s">
        <v>142</v>
      </c>
      <c r="BA75" s="34" t="s">
        <v>142</v>
      </c>
      <c r="BB75" s="34" t="s">
        <v>142</v>
      </c>
      <c r="BC75" s="34" t="s">
        <v>142</v>
      </c>
      <c r="BD75" s="34" t="s">
        <v>142</v>
      </c>
      <c r="BE75" s="35">
        <f t="shared" si="20"/>
        <v>0</v>
      </c>
      <c r="BF75">
        <f t="shared" si="6"/>
        <v>0</v>
      </c>
      <c r="BG75">
        <f t="shared" si="7"/>
        <v>0</v>
      </c>
    </row>
    <row r="76" spans="1:57" ht="12.75" customHeight="1" thickBot="1">
      <c r="A76" s="270"/>
      <c r="B76" s="241" t="s">
        <v>264</v>
      </c>
      <c r="C76" s="241" t="s">
        <v>265</v>
      </c>
      <c r="D76" s="31" t="s">
        <v>36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>
        <f>U81+U84+U87+U93+U96+U99+U102+U105+U108+U111+U114+U117+U120+U123+U126</f>
        <v>0</v>
      </c>
      <c r="V76" s="34" t="s">
        <v>142</v>
      </c>
      <c r="W76" s="34" t="s">
        <v>142</v>
      </c>
      <c r="X76" s="34">
        <v>3</v>
      </c>
      <c r="Y76" s="34">
        <v>3</v>
      </c>
      <c r="Z76" s="34">
        <v>2</v>
      </c>
      <c r="AA76" s="34">
        <v>3</v>
      </c>
      <c r="AB76" s="34">
        <v>3</v>
      </c>
      <c r="AC76" s="34">
        <v>2</v>
      </c>
      <c r="AD76" s="34">
        <v>3</v>
      </c>
      <c r="AE76" s="34">
        <v>3</v>
      </c>
      <c r="AF76" s="34">
        <v>3</v>
      </c>
      <c r="AG76" s="34">
        <v>3</v>
      </c>
      <c r="AH76" s="34">
        <v>3</v>
      </c>
      <c r="AI76" s="34">
        <v>3</v>
      </c>
      <c r="AJ76" s="34">
        <v>3</v>
      </c>
      <c r="AK76" s="34">
        <v>3</v>
      </c>
      <c r="AL76" s="34">
        <v>2</v>
      </c>
      <c r="AM76" s="34">
        <v>2</v>
      </c>
      <c r="AN76" s="34">
        <v>2</v>
      </c>
      <c r="AO76" s="34">
        <v>2</v>
      </c>
      <c r="AP76" s="34">
        <v>2</v>
      </c>
      <c r="AQ76" s="31"/>
      <c r="AR76" s="31"/>
      <c r="AS76" s="31"/>
      <c r="AT76" s="31"/>
      <c r="AU76" s="31">
        <v>0</v>
      </c>
      <c r="AV76" s="34" t="s">
        <v>142</v>
      </c>
      <c r="AW76" s="34" t="s">
        <v>142</v>
      </c>
      <c r="AX76" s="34" t="s">
        <v>142</v>
      </c>
      <c r="AY76" s="34" t="s">
        <v>142</v>
      </c>
      <c r="AZ76" s="34" t="s">
        <v>142</v>
      </c>
      <c r="BA76" s="34" t="s">
        <v>142</v>
      </c>
      <c r="BB76" s="34" t="s">
        <v>142</v>
      </c>
      <c r="BC76" s="34" t="s">
        <v>142</v>
      </c>
      <c r="BD76" s="34" t="s">
        <v>142</v>
      </c>
      <c r="BE76" s="35">
        <f t="shared" si="20"/>
        <v>50</v>
      </c>
    </row>
    <row r="77" spans="1:59" ht="12.75" customHeight="1" thickBot="1">
      <c r="A77" s="270"/>
      <c r="B77" s="242"/>
      <c r="C77" s="242"/>
      <c r="D77" s="31" t="s">
        <v>114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>
        <f>U82+U85+U88+U94+U97+U100+U103+U106+U109+U112+U115+U118+U121+U124+U127</f>
        <v>0</v>
      </c>
      <c r="V77" s="34" t="s">
        <v>142</v>
      </c>
      <c r="W77" s="34" t="s">
        <v>142</v>
      </c>
      <c r="X77" s="34">
        <v>2</v>
      </c>
      <c r="Y77" s="34">
        <v>2</v>
      </c>
      <c r="Z77" s="34">
        <v>1</v>
      </c>
      <c r="AA77" s="34">
        <v>2</v>
      </c>
      <c r="AB77" s="34">
        <v>1</v>
      </c>
      <c r="AC77" s="34">
        <v>1</v>
      </c>
      <c r="AD77" s="34">
        <v>2</v>
      </c>
      <c r="AE77" s="34">
        <v>1</v>
      </c>
      <c r="AF77" s="34">
        <v>1</v>
      </c>
      <c r="AG77" s="34">
        <v>1</v>
      </c>
      <c r="AH77" s="34">
        <v>1</v>
      </c>
      <c r="AI77" s="34">
        <v>1</v>
      </c>
      <c r="AJ77" s="34">
        <v>1</v>
      </c>
      <c r="AK77" s="34">
        <v>2</v>
      </c>
      <c r="AL77" s="34">
        <v>1</v>
      </c>
      <c r="AM77" s="34">
        <v>2</v>
      </c>
      <c r="AN77" s="34">
        <v>1</v>
      </c>
      <c r="AO77" s="34">
        <v>1</v>
      </c>
      <c r="AP77" s="34">
        <v>1</v>
      </c>
      <c r="AQ77" s="31"/>
      <c r="AR77" s="31"/>
      <c r="AS77" s="31"/>
      <c r="AT77" s="31"/>
      <c r="AU77" s="31">
        <v>0</v>
      </c>
      <c r="AV77" s="34" t="s">
        <v>142</v>
      </c>
      <c r="AW77" s="34" t="s">
        <v>142</v>
      </c>
      <c r="AX77" s="34" t="s">
        <v>142</v>
      </c>
      <c r="AY77" s="34" t="s">
        <v>142</v>
      </c>
      <c r="AZ77" s="34" t="s">
        <v>142</v>
      </c>
      <c r="BA77" s="34" t="s">
        <v>142</v>
      </c>
      <c r="BB77" s="34" t="s">
        <v>142</v>
      </c>
      <c r="BC77" s="34" t="s">
        <v>142</v>
      </c>
      <c r="BD77" s="34" t="s">
        <v>142</v>
      </c>
      <c r="BE77" s="35">
        <f aca="true" t="shared" si="21" ref="BE77:BE92">SUM(E77:BD77)</f>
        <v>25</v>
      </c>
      <c r="BF77">
        <f aca="true" t="shared" si="22" ref="BF77:BF89">SUM(E77:T77)</f>
        <v>0</v>
      </c>
      <c r="BG77">
        <f aca="true" t="shared" si="23" ref="BG77:BG89">SUM(X77:AT77)</f>
        <v>25</v>
      </c>
    </row>
    <row r="78" spans="1:59" ht="12.75" customHeight="1" thickBot="1">
      <c r="A78" s="270"/>
      <c r="B78" s="243"/>
      <c r="C78" s="243"/>
      <c r="D78" s="31" t="s">
        <v>78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>
        <f>U83+U86+U89+U95+U98+U101+U104+U107+U110+U113+U116+U119+U122+U125+U128</f>
        <v>0</v>
      </c>
      <c r="V78" s="34" t="s">
        <v>142</v>
      </c>
      <c r="W78" s="34" t="s">
        <v>142</v>
      </c>
      <c r="X78" s="34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>
        <v>0</v>
      </c>
      <c r="AV78" s="34" t="s">
        <v>142</v>
      </c>
      <c r="AW78" s="34" t="s">
        <v>142</v>
      </c>
      <c r="AX78" s="34" t="s">
        <v>142</v>
      </c>
      <c r="AY78" s="34" t="s">
        <v>142</v>
      </c>
      <c r="AZ78" s="34" t="s">
        <v>142</v>
      </c>
      <c r="BA78" s="34" t="s">
        <v>142</v>
      </c>
      <c r="BB78" s="34" t="s">
        <v>142</v>
      </c>
      <c r="BC78" s="34" t="s">
        <v>142</v>
      </c>
      <c r="BD78" s="34" t="s">
        <v>142</v>
      </c>
      <c r="BE78" s="35">
        <f t="shared" si="21"/>
        <v>0</v>
      </c>
      <c r="BF78">
        <f t="shared" si="22"/>
        <v>0</v>
      </c>
      <c r="BG78">
        <f t="shared" si="23"/>
        <v>0</v>
      </c>
    </row>
    <row r="79" spans="1:57" ht="12.75" customHeight="1" thickBot="1">
      <c r="A79" s="270"/>
      <c r="B79" s="135" t="s">
        <v>266</v>
      </c>
      <c r="C79" s="135" t="s">
        <v>195</v>
      </c>
      <c r="D79" s="31" t="s">
        <v>36</v>
      </c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>
        <f>U84+U87+U93+U96+U99+U102+U105+U108+U111+U114+U117+U120+U123+U126+U129</f>
        <v>0</v>
      </c>
      <c r="V79" s="34" t="s">
        <v>142</v>
      </c>
      <c r="W79" s="34" t="s">
        <v>142</v>
      </c>
      <c r="X79" s="34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>
        <v>36</v>
      </c>
      <c r="AS79" s="31">
        <v>36</v>
      </c>
      <c r="AT79" s="31"/>
      <c r="AU79" s="31">
        <v>0</v>
      </c>
      <c r="AV79" s="34" t="s">
        <v>142</v>
      </c>
      <c r="AW79" s="34" t="s">
        <v>142</v>
      </c>
      <c r="AX79" s="34" t="s">
        <v>142</v>
      </c>
      <c r="AY79" s="34" t="s">
        <v>142</v>
      </c>
      <c r="AZ79" s="34" t="s">
        <v>142</v>
      </c>
      <c r="BA79" s="34" t="s">
        <v>142</v>
      </c>
      <c r="BB79" s="34" t="s">
        <v>142</v>
      </c>
      <c r="BC79" s="34" t="s">
        <v>142</v>
      </c>
      <c r="BD79" s="34" t="s">
        <v>142</v>
      </c>
      <c r="BE79" s="35">
        <f t="shared" si="21"/>
        <v>72</v>
      </c>
    </row>
    <row r="80" spans="1:57" ht="12.75" customHeight="1" thickBot="1">
      <c r="A80" s="270"/>
      <c r="B80" s="158" t="s">
        <v>267</v>
      </c>
      <c r="C80" s="158" t="s">
        <v>197</v>
      </c>
      <c r="D80" s="31" t="s">
        <v>36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>
        <f>U85+U88+U94+U97+U100+U103+U106+U109+U112+U115+U118+U121+U124+U127+U130</f>
        <v>0</v>
      </c>
      <c r="V80" s="34" t="s">
        <v>142</v>
      </c>
      <c r="W80" s="34" t="s">
        <v>142</v>
      </c>
      <c r="X80" s="34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>
        <v>36</v>
      </c>
      <c r="AU80" s="31">
        <v>0</v>
      </c>
      <c r="AV80" s="34" t="s">
        <v>142</v>
      </c>
      <c r="AW80" s="34" t="s">
        <v>142</v>
      </c>
      <c r="AX80" s="34" t="s">
        <v>142</v>
      </c>
      <c r="AY80" s="34" t="s">
        <v>142</v>
      </c>
      <c r="AZ80" s="34" t="s">
        <v>142</v>
      </c>
      <c r="BA80" s="34" t="s">
        <v>142</v>
      </c>
      <c r="BB80" s="34" t="s">
        <v>142</v>
      </c>
      <c r="BC80" s="34" t="s">
        <v>142</v>
      </c>
      <c r="BD80" s="34" t="s">
        <v>142</v>
      </c>
      <c r="BE80" s="35">
        <f t="shared" si="21"/>
        <v>36</v>
      </c>
    </row>
    <row r="81" spans="1:59" ht="12.75" customHeight="1" thickBot="1">
      <c r="A81" s="270"/>
      <c r="B81" s="297" t="s">
        <v>268</v>
      </c>
      <c r="C81" s="297" t="s">
        <v>269</v>
      </c>
      <c r="D81" s="25" t="s">
        <v>36</v>
      </c>
      <c r="E81" s="27">
        <f aca="true" t="shared" si="24" ref="E81:E86">E84</f>
        <v>0</v>
      </c>
      <c r="F81" s="27">
        <f aca="true" t="shared" si="25" ref="F81:AT81">F84</f>
        <v>0</v>
      </c>
      <c r="G81" s="27">
        <f t="shared" si="25"/>
        <v>0</v>
      </c>
      <c r="H81" s="27">
        <f t="shared" si="25"/>
        <v>0</v>
      </c>
      <c r="I81" s="27">
        <f t="shared" si="25"/>
        <v>0</v>
      </c>
      <c r="J81" s="27">
        <f t="shared" si="25"/>
        <v>0</v>
      </c>
      <c r="K81" s="27">
        <f t="shared" si="25"/>
        <v>0</v>
      </c>
      <c r="L81" s="27">
        <f t="shared" si="25"/>
        <v>0</v>
      </c>
      <c r="M81" s="27">
        <f t="shared" si="25"/>
        <v>0</v>
      </c>
      <c r="N81" s="27">
        <f t="shared" si="25"/>
        <v>0</v>
      </c>
      <c r="O81" s="27">
        <f t="shared" si="25"/>
        <v>0</v>
      </c>
      <c r="P81" s="27">
        <f t="shared" si="25"/>
        <v>0</v>
      </c>
      <c r="Q81" s="27">
        <f t="shared" si="25"/>
        <v>0</v>
      </c>
      <c r="R81" s="27">
        <f t="shared" si="25"/>
        <v>0</v>
      </c>
      <c r="S81" s="27">
        <f t="shared" si="25"/>
        <v>0</v>
      </c>
      <c r="T81" s="27">
        <f t="shared" si="25"/>
        <v>0</v>
      </c>
      <c r="U81" s="27">
        <f aca="true" t="shared" si="26" ref="U81:U86">U84</f>
        <v>0</v>
      </c>
      <c r="V81" s="27" t="s">
        <v>142</v>
      </c>
      <c r="W81" s="27" t="s">
        <v>142</v>
      </c>
      <c r="X81" s="27">
        <f t="shared" si="25"/>
        <v>3</v>
      </c>
      <c r="Y81" s="27">
        <f t="shared" si="25"/>
        <v>2</v>
      </c>
      <c r="Z81" s="27">
        <f t="shared" si="25"/>
        <v>2</v>
      </c>
      <c r="AA81" s="27">
        <f t="shared" si="25"/>
        <v>2</v>
      </c>
      <c r="AB81" s="27">
        <f t="shared" si="25"/>
        <v>2</v>
      </c>
      <c r="AC81" s="27">
        <f t="shared" si="25"/>
        <v>2</v>
      </c>
      <c r="AD81" s="27">
        <f t="shared" si="25"/>
        <v>3</v>
      </c>
      <c r="AE81" s="27">
        <f t="shared" si="25"/>
        <v>2</v>
      </c>
      <c r="AF81" s="27">
        <f t="shared" si="25"/>
        <v>2</v>
      </c>
      <c r="AG81" s="27">
        <f t="shared" si="25"/>
        <v>3</v>
      </c>
      <c r="AH81" s="27">
        <f t="shared" si="25"/>
        <v>3</v>
      </c>
      <c r="AI81" s="27">
        <f t="shared" si="25"/>
        <v>2</v>
      </c>
      <c r="AJ81" s="27">
        <f t="shared" si="25"/>
        <v>3</v>
      </c>
      <c r="AK81" s="27">
        <f t="shared" si="25"/>
        <v>2</v>
      </c>
      <c r="AL81" s="27">
        <f t="shared" si="25"/>
        <v>3</v>
      </c>
      <c r="AM81" s="27">
        <f t="shared" si="25"/>
        <v>3</v>
      </c>
      <c r="AN81" s="27">
        <f t="shared" si="25"/>
        <v>3</v>
      </c>
      <c r="AO81" s="27">
        <f t="shared" si="25"/>
        <v>3</v>
      </c>
      <c r="AP81" s="27">
        <f t="shared" si="25"/>
        <v>3</v>
      </c>
      <c r="AQ81" s="27">
        <f t="shared" si="25"/>
        <v>0</v>
      </c>
      <c r="AR81" s="27">
        <f t="shared" si="25"/>
        <v>0</v>
      </c>
      <c r="AS81" s="27">
        <f t="shared" si="25"/>
        <v>0</v>
      </c>
      <c r="AT81" s="27">
        <f t="shared" si="25"/>
        <v>0</v>
      </c>
      <c r="AU81" s="25">
        <v>0</v>
      </c>
      <c r="AV81" s="27" t="s">
        <v>142</v>
      </c>
      <c r="AW81" s="27" t="s">
        <v>142</v>
      </c>
      <c r="AX81" s="27" t="s">
        <v>142</v>
      </c>
      <c r="AY81" s="27" t="s">
        <v>142</v>
      </c>
      <c r="AZ81" s="27" t="s">
        <v>142</v>
      </c>
      <c r="BA81" s="27" t="s">
        <v>142</v>
      </c>
      <c r="BB81" s="27" t="s">
        <v>142</v>
      </c>
      <c r="BC81" s="27" t="s">
        <v>142</v>
      </c>
      <c r="BD81" s="27" t="s">
        <v>142</v>
      </c>
      <c r="BE81" s="23">
        <f t="shared" si="21"/>
        <v>48</v>
      </c>
      <c r="BF81">
        <f t="shared" si="22"/>
        <v>0</v>
      </c>
      <c r="BG81">
        <f t="shared" si="23"/>
        <v>48</v>
      </c>
    </row>
    <row r="82" spans="1:59" ht="12.75" customHeight="1" thickBot="1">
      <c r="A82" s="270"/>
      <c r="B82" s="298"/>
      <c r="C82" s="298"/>
      <c r="D82" s="25" t="s">
        <v>114</v>
      </c>
      <c r="E82" s="27">
        <f t="shared" si="24"/>
        <v>0</v>
      </c>
      <c r="F82" s="27">
        <f aca="true" t="shared" si="27" ref="F82:AT82">F85</f>
        <v>0</v>
      </c>
      <c r="G82" s="27">
        <f t="shared" si="27"/>
        <v>0</v>
      </c>
      <c r="H82" s="27">
        <f t="shared" si="27"/>
        <v>0</v>
      </c>
      <c r="I82" s="27">
        <f t="shared" si="27"/>
        <v>0</v>
      </c>
      <c r="J82" s="27">
        <f t="shared" si="27"/>
        <v>0</v>
      </c>
      <c r="K82" s="27">
        <f t="shared" si="27"/>
        <v>0</v>
      </c>
      <c r="L82" s="27">
        <f t="shared" si="27"/>
        <v>0</v>
      </c>
      <c r="M82" s="27">
        <f t="shared" si="27"/>
        <v>0</v>
      </c>
      <c r="N82" s="27">
        <f t="shared" si="27"/>
        <v>0</v>
      </c>
      <c r="O82" s="27">
        <f t="shared" si="27"/>
        <v>0</v>
      </c>
      <c r="P82" s="27">
        <f t="shared" si="27"/>
        <v>0</v>
      </c>
      <c r="Q82" s="27">
        <f t="shared" si="27"/>
        <v>0</v>
      </c>
      <c r="R82" s="27">
        <f t="shared" si="27"/>
        <v>0</v>
      </c>
      <c r="S82" s="27">
        <f t="shared" si="27"/>
        <v>0</v>
      </c>
      <c r="T82" s="27">
        <f t="shared" si="27"/>
        <v>0</v>
      </c>
      <c r="U82" s="27">
        <f t="shared" si="26"/>
        <v>0</v>
      </c>
      <c r="V82" s="27" t="s">
        <v>142</v>
      </c>
      <c r="W82" s="27" t="s">
        <v>142</v>
      </c>
      <c r="X82" s="27">
        <f t="shared" si="27"/>
        <v>1</v>
      </c>
      <c r="Y82" s="27">
        <f t="shared" si="27"/>
        <v>1</v>
      </c>
      <c r="Z82" s="27">
        <f t="shared" si="27"/>
        <v>1</v>
      </c>
      <c r="AA82" s="27">
        <f t="shared" si="27"/>
        <v>1</v>
      </c>
      <c r="AB82" s="27">
        <f t="shared" si="27"/>
        <v>1</v>
      </c>
      <c r="AC82" s="27">
        <f t="shared" si="27"/>
        <v>1</v>
      </c>
      <c r="AD82" s="27">
        <f t="shared" si="27"/>
        <v>1</v>
      </c>
      <c r="AE82" s="27">
        <f t="shared" si="27"/>
        <v>1</v>
      </c>
      <c r="AF82" s="27">
        <f t="shared" si="27"/>
        <v>2</v>
      </c>
      <c r="AG82" s="27">
        <f t="shared" si="27"/>
        <v>2</v>
      </c>
      <c r="AH82" s="27">
        <f t="shared" si="27"/>
        <v>2</v>
      </c>
      <c r="AI82" s="27">
        <f t="shared" si="27"/>
        <v>2</v>
      </c>
      <c r="AJ82" s="27">
        <f t="shared" si="27"/>
        <v>1</v>
      </c>
      <c r="AK82" s="27">
        <f t="shared" si="27"/>
        <v>2</v>
      </c>
      <c r="AL82" s="27">
        <f t="shared" si="27"/>
        <v>1</v>
      </c>
      <c r="AM82" s="27">
        <f t="shared" si="27"/>
        <v>1</v>
      </c>
      <c r="AN82" s="27">
        <f t="shared" si="27"/>
        <v>1</v>
      </c>
      <c r="AO82" s="27">
        <f t="shared" si="27"/>
        <v>1</v>
      </c>
      <c r="AP82" s="27">
        <f t="shared" si="27"/>
        <v>1</v>
      </c>
      <c r="AQ82" s="27">
        <f t="shared" si="27"/>
        <v>0</v>
      </c>
      <c r="AR82" s="27">
        <f t="shared" si="27"/>
        <v>0</v>
      </c>
      <c r="AS82" s="27">
        <f t="shared" si="27"/>
        <v>0</v>
      </c>
      <c r="AT82" s="27">
        <f t="shared" si="27"/>
        <v>0</v>
      </c>
      <c r="AU82" s="25">
        <v>0</v>
      </c>
      <c r="AV82" s="27" t="s">
        <v>142</v>
      </c>
      <c r="AW82" s="27" t="s">
        <v>142</v>
      </c>
      <c r="AX82" s="27" t="s">
        <v>142</v>
      </c>
      <c r="AY82" s="27" t="s">
        <v>142</v>
      </c>
      <c r="AZ82" s="27" t="s">
        <v>142</v>
      </c>
      <c r="BA82" s="27" t="s">
        <v>142</v>
      </c>
      <c r="BB82" s="27" t="s">
        <v>142</v>
      </c>
      <c r="BC82" s="27" t="s">
        <v>142</v>
      </c>
      <c r="BD82" s="27" t="s">
        <v>142</v>
      </c>
      <c r="BE82" s="23">
        <f t="shared" si="21"/>
        <v>24</v>
      </c>
      <c r="BF82">
        <f t="shared" si="22"/>
        <v>0</v>
      </c>
      <c r="BG82">
        <f t="shared" si="23"/>
        <v>24</v>
      </c>
    </row>
    <row r="83" spans="1:59" ht="12.75" customHeight="1" thickBot="1">
      <c r="A83" s="270"/>
      <c r="B83" s="299"/>
      <c r="C83" s="299"/>
      <c r="D83" s="25" t="s">
        <v>78</v>
      </c>
      <c r="E83" s="27">
        <f t="shared" si="24"/>
        <v>0</v>
      </c>
      <c r="F83" s="27">
        <f aca="true" t="shared" si="28" ref="F83:AT83">F86</f>
        <v>0</v>
      </c>
      <c r="G83" s="27">
        <f t="shared" si="28"/>
        <v>0</v>
      </c>
      <c r="H83" s="27">
        <f t="shared" si="28"/>
        <v>0</v>
      </c>
      <c r="I83" s="27">
        <f t="shared" si="28"/>
        <v>0</v>
      </c>
      <c r="J83" s="27">
        <f t="shared" si="28"/>
        <v>0</v>
      </c>
      <c r="K83" s="27">
        <f t="shared" si="28"/>
        <v>0</v>
      </c>
      <c r="L83" s="27">
        <f t="shared" si="28"/>
        <v>0</v>
      </c>
      <c r="M83" s="27">
        <f t="shared" si="28"/>
        <v>0</v>
      </c>
      <c r="N83" s="27">
        <f t="shared" si="28"/>
        <v>0</v>
      </c>
      <c r="O83" s="27">
        <f t="shared" si="28"/>
        <v>0</v>
      </c>
      <c r="P83" s="27">
        <f t="shared" si="28"/>
        <v>0</v>
      </c>
      <c r="Q83" s="27">
        <f t="shared" si="28"/>
        <v>0</v>
      </c>
      <c r="R83" s="27">
        <f t="shared" si="28"/>
        <v>0</v>
      </c>
      <c r="S83" s="27">
        <f t="shared" si="28"/>
        <v>0</v>
      </c>
      <c r="T83" s="27">
        <f t="shared" si="28"/>
        <v>0</v>
      </c>
      <c r="U83" s="27">
        <f t="shared" si="26"/>
        <v>0</v>
      </c>
      <c r="V83" s="27" t="s">
        <v>142</v>
      </c>
      <c r="W83" s="27" t="s">
        <v>142</v>
      </c>
      <c r="X83" s="27">
        <f t="shared" si="28"/>
        <v>0</v>
      </c>
      <c r="Y83" s="27">
        <f t="shared" si="28"/>
        <v>0</v>
      </c>
      <c r="Z83" s="27">
        <f t="shared" si="28"/>
        <v>0</v>
      </c>
      <c r="AA83" s="27">
        <f t="shared" si="28"/>
        <v>0</v>
      </c>
      <c r="AB83" s="27">
        <f t="shared" si="28"/>
        <v>0</v>
      </c>
      <c r="AC83" s="27">
        <f t="shared" si="28"/>
        <v>0</v>
      </c>
      <c r="AD83" s="27">
        <f t="shared" si="28"/>
        <v>0</v>
      </c>
      <c r="AE83" s="27">
        <f t="shared" si="28"/>
        <v>0</v>
      </c>
      <c r="AF83" s="27">
        <f t="shared" si="28"/>
        <v>0</v>
      </c>
      <c r="AG83" s="27">
        <f t="shared" si="28"/>
        <v>0</v>
      </c>
      <c r="AH83" s="27">
        <f t="shared" si="28"/>
        <v>0</v>
      </c>
      <c r="AI83" s="27">
        <f t="shared" si="28"/>
        <v>0</v>
      </c>
      <c r="AJ83" s="27">
        <f t="shared" si="28"/>
        <v>0</v>
      </c>
      <c r="AK83" s="27">
        <f t="shared" si="28"/>
        <v>0</v>
      </c>
      <c r="AL83" s="27">
        <f t="shared" si="28"/>
        <v>0</v>
      </c>
      <c r="AM83" s="27">
        <f t="shared" si="28"/>
        <v>0</v>
      </c>
      <c r="AN83" s="27">
        <f t="shared" si="28"/>
        <v>0</v>
      </c>
      <c r="AO83" s="27">
        <f t="shared" si="28"/>
        <v>0</v>
      </c>
      <c r="AP83" s="27">
        <f t="shared" si="28"/>
        <v>0</v>
      </c>
      <c r="AQ83" s="27">
        <f t="shared" si="28"/>
        <v>0</v>
      </c>
      <c r="AR83" s="27">
        <f t="shared" si="28"/>
        <v>0</v>
      </c>
      <c r="AS83" s="27">
        <f t="shared" si="28"/>
        <v>0</v>
      </c>
      <c r="AT83" s="27">
        <f t="shared" si="28"/>
        <v>0</v>
      </c>
      <c r="AU83" s="25">
        <v>0</v>
      </c>
      <c r="AV83" s="27" t="s">
        <v>142</v>
      </c>
      <c r="AW83" s="27" t="s">
        <v>142</v>
      </c>
      <c r="AX83" s="27" t="s">
        <v>142</v>
      </c>
      <c r="AY83" s="27" t="s">
        <v>142</v>
      </c>
      <c r="AZ83" s="27" t="s">
        <v>142</v>
      </c>
      <c r="BA83" s="27" t="s">
        <v>142</v>
      </c>
      <c r="BB83" s="27" t="s">
        <v>142</v>
      </c>
      <c r="BC83" s="27" t="s">
        <v>142</v>
      </c>
      <c r="BD83" s="27" t="s">
        <v>142</v>
      </c>
      <c r="BE83" s="23">
        <f t="shared" si="21"/>
        <v>0</v>
      </c>
      <c r="BF83">
        <f t="shared" si="22"/>
        <v>0</v>
      </c>
      <c r="BG83">
        <f t="shared" si="23"/>
        <v>0</v>
      </c>
    </row>
    <row r="84" spans="1:59" ht="12.75" customHeight="1" thickBot="1">
      <c r="A84" s="270"/>
      <c r="B84" s="297" t="s">
        <v>49</v>
      </c>
      <c r="C84" s="297" t="s">
        <v>97</v>
      </c>
      <c r="D84" s="25" t="s">
        <v>36</v>
      </c>
      <c r="E84" s="27">
        <f t="shared" si="24"/>
        <v>0</v>
      </c>
      <c r="F84" s="27">
        <f aca="true" t="shared" si="29" ref="F84:AT84">F87</f>
        <v>0</v>
      </c>
      <c r="G84" s="27">
        <f t="shared" si="29"/>
        <v>0</v>
      </c>
      <c r="H84" s="27">
        <f t="shared" si="29"/>
        <v>0</v>
      </c>
      <c r="I84" s="27">
        <f t="shared" si="29"/>
        <v>0</v>
      </c>
      <c r="J84" s="27">
        <f t="shared" si="29"/>
        <v>0</v>
      </c>
      <c r="K84" s="27">
        <f t="shared" si="29"/>
        <v>0</v>
      </c>
      <c r="L84" s="27">
        <f t="shared" si="29"/>
        <v>0</v>
      </c>
      <c r="M84" s="27">
        <f t="shared" si="29"/>
        <v>0</v>
      </c>
      <c r="N84" s="27">
        <f t="shared" si="29"/>
        <v>0</v>
      </c>
      <c r="O84" s="27">
        <f t="shared" si="29"/>
        <v>0</v>
      </c>
      <c r="P84" s="27">
        <f t="shared" si="29"/>
        <v>0</v>
      </c>
      <c r="Q84" s="27">
        <f t="shared" si="29"/>
        <v>0</v>
      </c>
      <c r="R84" s="27">
        <f t="shared" si="29"/>
        <v>0</v>
      </c>
      <c r="S84" s="27">
        <f t="shared" si="29"/>
        <v>0</v>
      </c>
      <c r="T84" s="27">
        <f t="shared" si="29"/>
        <v>0</v>
      </c>
      <c r="U84" s="27">
        <f t="shared" si="26"/>
        <v>0</v>
      </c>
      <c r="V84" s="27" t="s">
        <v>142</v>
      </c>
      <c r="W84" s="27" t="s">
        <v>142</v>
      </c>
      <c r="X84" s="27">
        <f t="shared" si="29"/>
        <v>3</v>
      </c>
      <c r="Y84" s="27">
        <f t="shared" si="29"/>
        <v>2</v>
      </c>
      <c r="Z84" s="27">
        <f t="shared" si="29"/>
        <v>2</v>
      </c>
      <c r="AA84" s="27">
        <f t="shared" si="29"/>
        <v>2</v>
      </c>
      <c r="AB84" s="27">
        <f t="shared" si="29"/>
        <v>2</v>
      </c>
      <c r="AC84" s="27">
        <f t="shared" si="29"/>
        <v>2</v>
      </c>
      <c r="AD84" s="27">
        <f t="shared" si="29"/>
        <v>3</v>
      </c>
      <c r="AE84" s="27">
        <f t="shared" si="29"/>
        <v>2</v>
      </c>
      <c r="AF84" s="27">
        <f t="shared" si="29"/>
        <v>2</v>
      </c>
      <c r="AG84" s="27">
        <f t="shared" si="29"/>
        <v>3</v>
      </c>
      <c r="AH84" s="27">
        <f t="shared" si="29"/>
        <v>3</v>
      </c>
      <c r="AI84" s="27">
        <f t="shared" si="29"/>
        <v>2</v>
      </c>
      <c r="AJ84" s="27">
        <f t="shared" si="29"/>
        <v>3</v>
      </c>
      <c r="AK84" s="27">
        <f t="shared" si="29"/>
        <v>2</v>
      </c>
      <c r="AL84" s="27">
        <f t="shared" si="29"/>
        <v>3</v>
      </c>
      <c r="AM84" s="27">
        <f t="shared" si="29"/>
        <v>3</v>
      </c>
      <c r="AN84" s="27">
        <f t="shared" si="29"/>
        <v>3</v>
      </c>
      <c r="AO84" s="27">
        <f t="shared" si="29"/>
        <v>3</v>
      </c>
      <c r="AP84" s="27">
        <f t="shared" si="29"/>
        <v>3</v>
      </c>
      <c r="AQ84" s="27">
        <f t="shared" si="29"/>
        <v>0</v>
      </c>
      <c r="AR84" s="27">
        <f t="shared" si="29"/>
        <v>0</v>
      </c>
      <c r="AS84" s="27">
        <f t="shared" si="29"/>
        <v>0</v>
      </c>
      <c r="AT84" s="27">
        <f t="shared" si="29"/>
        <v>0</v>
      </c>
      <c r="AU84" s="25">
        <v>0</v>
      </c>
      <c r="AV84" s="27" t="s">
        <v>142</v>
      </c>
      <c r="AW84" s="27" t="s">
        <v>142</v>
      </c>
      <c r="AX84" s="27" t="s">
        <v>142</v>
      </c>
      <c r="AY84" s="27" t="s">
        <v>142</v>
      </c>
      <c r="AZ84" s="27" t="s">
        <v>142</v>
      </c>
      <c r="BA84" s="27" t="s">
        <v>142</v>
      </c>
      <c r="BB84" s="27" t="s">
        <v>142</v>
      </c>
      <c r="BC84" s="27" t="s">
        <v>142</v>
      </c>
      <c r="BD84" s="27" t="s">
        <v>142</v>
      </c>
      <c r="BE84" s="23">
        <f t="shared" si="21"/>
        <v>48</v>
      </c>
      <c r="BF84">
        <f t="shared" si="22"/>
        <v>0</v>
      </c>
      <c r="BG84">
        <f t="shared" si="23"/>
        <v>48</v>
      </c>
    </row>
    <row r="85" spans="1:59" ht="12.75" customHeight="1" thickBot="1">
      <c r="A85" s="270"/>
      <c r="B85" s="298"/>
      <c r="C85" s="298"/>
      <c r="D85" s="25" t="s">
        <v>114</v>
      </c>
      <c r="E85" s="27">
        <f t="shared" si="24"/>
        <v>0</v>
      </c>
      <c r="F85" s="27">
        <f aca="true" t="shared" si="30" ref="F85:AT85">F88</f>
        <v>0</v>
      </c>
      <c r="G85" s="27">
        <f t="shared" si="30"/>
        <v>0</v>
      </c>
      <c r="H85" s="27">
        <f t="shared" si="30"/>
        <v>0</v>
      </c>
      <c r="I85" s="27">
        <f t="shared" si="30"/>
        <v>0</v>
      </c>
      <c r="J85" s="27">
        <f t="shared" si="30"/>
        <v>0</v>
      </c>
      <c r="K85" s="27">
        <f t="shared" si="30"/>
        <v>0</v>
      </c>
      <c r="L85" s="27">
        <f t="shared" si="30"/>
        <v>0</v>
      </c>
      <c r="M85" s="27">
        <f t="shared" si="30"/>
        <v>0</v>
      </c>
      <c r="N85" s="27">
        <f t="shared" si="30"/>
        <v>0</v>
      </c>
      <c r="O85" s="27">
        <f t="shared" si="30"/>
        <v>0</v>
      </c>
      <c r="P85" s="27">
        <f t="shared" si="30"/>
        <v>0</v>
      </c>
      <c r="Q85" s="27">
        <f t="shared" si="30"/>
        <v>0</v>
      </c>
      <c r="R85" s="27">
        <f t="shared" si="30"/>
        <v>0</v>
      </c>
      <c r="S85" s="27">
        <f t="shared" si="30"/>
        <v>0</v>
      </c>
      <c r="T85" s="27">
        <f t="shared" si="30"/>
        <v>0</v>
      </c>
      <c r="U85" s="27">
        <f t="shared" si="26"/>
        <v>0</v>
      </c>
      <c r="V85" s="27" t="s">
        <v>142</v>
      </c>
      <c r="W85" s="27" t="s">
        <v>142</v>
      </c>
      <c r="X85" s="27">
        <f t="shared" si="30"/>
        <v>1</v>
      </c>
      <c r="Y85" s="27">
        <f t="shared" si="30"/>
        <v>1</v>
      </c>
      <c r="Z85" s="27">
        <f t="shared" si="30"/>
        <v>1</v>
      </c>
      <c r="AA85" s="27">
        <f t="shared" si="30"/>
        <v>1</v>
      </c>
      <c r="AB85" s="27">
        <f t="shared" si="30"/>
        <v>1</v>
      </c>
      <c r="AC85" s="27">
        <f t="shared" si="30"/>
        <v>1</v>
      </c>
      <c r="AD85" s="27">
        <f t="shared" si="30"/>
        <v>1</v>
      </c>
      <c r="AE85" s="27">
        <f t="shared" si="30"/>
        <v>1</v>
      </c>
      <c r="AF85" s="27">
        <f t="shared" si="30"/>
        <v>2</v>
      </c>
      <c r="AG85" s="27">
        <f t="shared" si="30"/>
        <v>2</v>
      </c>
      <c r="AH85" s="27">
        <f t="shared" si="30"/>
        <v>2</v>
      </c>
      <c r="AI85" s="27">
        <f t="shared" si="30"/>
        <v>2</v>
      </c>
      <c r="AJ85" s="27">
        <f t="shared" si="30"/>
        <v>1</v>
      </c>
      <c r="AK85" s="27">
        <f t="shared" si="30"/>
        <v>2</v>
      </c>
      <c r="AL85" s="27">
        <f t="shared" si="30"/>
        <v>1</v>
      </c>
      <c r="AM85" s="27">
        <f t="shared" si="30"/>
        <v>1</v>
      </c>
      <c r="AN85" s="27">
        <f t="shared" si="30"/>
        <v>1</v>
      </c>
      <c r="AO85" s="27">
        <f t="shared" si="30"/>
        <v>1</v>
      </c>
      <c r="AP85" s="27">
        <f t="shared" si="30"/>
        <v>1</v>
      </c>
      <c r="AQ85" s="27">
        <f t="shared" si="30"/>
        <v>0</v>
      </c>
      <c r="AR85" s="27">
        <f t="shared" si="30"/>
        <v>0</v>
      </c>
      <c r="AS85" s="27">
        <f t="shared" si="30"/>
        <v>0</v>
      </c>
      <c r="AT85" s="27">
        <f t="shared" si="30"/>
        <v>0</v>
      </c>
      <c r="AU85" s="25">
        <v>0</v>
      </c>
      <c r="AV85" s="27" t="s">
        <v>142</v>
      </c>
      <c r="AW85" s="27" t="s">
        <v>142</v>
      </c>
      <c r="AX85" s="27" t="s">
        <v>142</v>
      </c>
      <c r="AY85" s="27" t="s">
        <v>142</v>
      </c>
      <c r="AZ85" s="27" t="s">
        <v>142</v>
      </c>
      <c r="BA85" s="27" t="s">
        <v>142</v>
      </c>
      <c r="BB85" s="27" t="s">
        <v>142</v>
      </c>
      <c r="BC85" s="27" t="s">
        <v>142</v>
      </c>
      <c r="BD85" s="27" t="s">
        <v>142</v>
      </c>
      <c r="BE85" s="23">
        <f t="shared" si="21"/>
        <v>24</v>
      </c>
      <c r="BF85">
        <f t="shared" si="22"/>
        <v>0</v>
      </c>
      <c r="BG85">
        <f t="shared" si="23"/>
        <v>24</v>
      </c>
    </row>
    <row r="86" spans="1:59" ht="12.75" customHeight="1" thickBot="1">
      <c r="A86" s="270"/>
      <c r="B86" s="299"/>
      <c r="C86" s="299"/>
      <c r="D86" s="25" t="s">
        <v>78</v>
      </c>
      <c r="E86" s="27">
        <f t="shared" si="24"/>
        <v>0</v>
      </c>
      <c r="F86" s="27">
        <f aca="true" t="shared" si="31" ref="F86:AT86">F89</f>
        <v>0</v>
      </c>
      <c r="G86" s="27">
        <f t="shared" si="31"/>
        <v>0</v>
      </c>
      <c r="H86" s="27">
        <f t="shared" si="31"/>
        <v>0</v>
      </c>
      <c r="I86" s="27">
        <f t="shared" si="31"/>
        <v>0</v>
      </c>
      <c r="J86" s="27">
        <f t="shared" si="31"/>
        <v>0</v>
      </c>
      <c r="K86" s="27">
        <f t="shared" si="31"/>
        <v>0</v>
      </c>
      <c r="L86" s="27">
        <f t="shared" si="31"/>
        <v>0</v>
      </c>
      <c r="M86" s="27">
        <f t="shared" si="31"/>
        <v>0</v>
      </c>
      <c r="N86" s="27">
        <f t="shared" si="31"/>
        <v>0</v>
      </c>
      <c r="O86" s="27">
        <f t="shared" si="31"/>
        <v>0</v>
      </c>
      <c r="P86" s="27">
        <f t="shared" si="31"/>
        <v>0</v>
      </c>
      <c r="Q86" s="27">
        <f t="shared" si="31"/>
        <v>0</v>
      </c>
      <c r="R86" s="27">
        <f t="shared" si="31"/>
        <v>0</v>
      </c>
      <c r="S86" s="27">
        <f t="shared" si="31"/>
        <v>0</v>
      </c>
      <c r="T86" s="27">
        <f t="shared" si="31"/>
        <v>0</v>
      </c>
      <c r="U86" s="27">
        <f t="shared" si="26"/>
        <v>0</v>
      </c>
      <c r="V86" s="27" t="s">
        <v>142</v>
      </c>
      <c r="W86" s="27" t="s">
        <v>142</v>
      </c>
      <c r="X86" s="27">
        <f t="shared" si="31"/>
        <v>0</v>
      </c>
      <c r="Y86" s="27">
        <f t="shared" si="31"/>
        <v>0</v>
      </c>
      <c r="Z86" s="27">
        <f t="shared" si="31"/>
        <v>0</v>
      </c>
      <c r="AA86" s="27">
        <f t="shared" si="31"/>
        <v>0</v>
      </c>
      <c r="AB86" s="27">
        <f t="shared" si="31"/>
        <v>0</v>
      </c>
      <c r="AC86" s="27">
        <f t="shared" si="31"/>
        <v>0</v>
      </c>
      <c r="AD86" s="27">
        <f t="shared" si="31"/>
        <v>0</v>
      </c>
      <c r="AE86" s="27">
        <f t="shared" si="31"/>
        <v>0</v>
      </c>
      <c r="AF86" s="27">
        <f t="shared" si="31"/>
        <v>0</v>
      </c>
      <c r="AG86" s="27">
        <f t="shared" si="31"/>
        <v>0</v>
      </c>
      <c r="AH86" s="27">
        <f t="shared" si="31"/>
        <v>0</v>
      </c>
      <c r="AI86" s="27">
        <f t="shared" si="31"/>
        <v>0</v>
      </c>
      <c r="AJ86" s="27">
        <f t="shared" si="31"/>
        <v>0</v>
      </c>
      <c r="AK86" s="27">
        <f t="shared" si="31"/>
        <v>0</v>
      </c>
      <c r="AL86" s="27">
        <f t="shared" si="31"/>
        <v>0</v>
      </c>
      <c r="AM86" s="27">
        <f t="shared" si="31"/>
        <v>0</v>
      </c>
      <c r="AN86" s="27">
        <f t="shared" si="31"/>
        <v>0</v>
      </c>
      <c r="AO86" s="27">
        <f t="shared" si="31"/>
        <v>0</v>
      </c>
      <c r="AP86" s="27">
        <f t="shared" si="31"/>
        <v>0</v>
      </c>
      <c r="AQ86" s="27">
        <f t="shared" si="31"/>
        <v>0</v>
      </c>
      <c r="AR86" s="27">
        <f t="shared" si="31"/>
        <v>0</v>
      </c>
      <c r="AS86" s="27">
        <f t="shared" si="31"/>
        <v>0</v>
      </c>
      <c r="AT86" s="27">
        <f t="shared" si="31"/>
        <v>0</v>
      </c>
      <c r="AU86" s="25">
        <v>0</v>
      </c>
      <c r="AV86" s="27" t="s">
        <v>142</v>
      </c>
      <c r="AW86" s="27" t="s">
        <v>142</v>
      </c>
      <c r="AX86" s="27" t="s">
        <v>142</v>
      </c>
      <c r="AY86" s="27" t="s">
        <v>142</v>
      </c>
      <c r="AZ86" s="27" t="s">
        <v>142</v>
      </c>
      <c r="BA86" s="27" t="s">
        <v>142</v>
      </c>
      <c r="BB86" s="27" t="s">
        <v>142</v>
      </c>
      <c r="BC86" s="27" t="s">
        <v>142</v>
      </c>
      <c r="BD86" s="27" t="s">
        <v>142</v>
      </c>
      <c r="BE86" s="23">
        <f t="shared" si="21"/>
        <v>0</v>
      </c>
      <c r="BF86">
        <f t="shared" si="22"/>
        <v>0</v>
      </c>
      <c r="BG86">
        <f t="shared" si="23"/>
        <v>0</v>
      </c>
    </row>
    <row r="87" spans="1:57" ht="12.75" customHeight="1" thickBot="1">
      <c r="A87" s="270"/>
      <c r="B87" s="241" t="s">
        <v>270</v>
      </c>
      <c r="C87" s="244" t="s">
        <v>271</v>
      </c>
      <c r="D87" s="30" t="s">
        <v>36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1">
        <v>0</v>
      </c>
      <c r="V87" s="31" t="s">
        <v>142</v>
      </c>
      <c r="W87" s="34" t="s">
        <v>142</v>
      </c>
      <c r="X87" s="34">
        <v>3</v>
      </c>
      <c r="Y87" s="34">
        <v>2</v>
      </c>
      <c r="Z87" s="34">
        <v>2</v>
      </c>
      <c r="AA87" s="34">
        <v>2</v>
      </c>
      <c r="AB87" s="34">
        <v>2</v>
      </c>
      <c r="AC87" s="34">
        <v>2</v>
      </c>
      <c r="AD87" s="34">
        <v>3</v>
      </c>
      <c r="AE87" s="34">
        <v>2</v>
      </c>
      <c r="AF87" s="34">
        <v>2</v>
      </c>
      <c r="AG87" s="34">
        <v>3</v>
      </c>
      <c r="AH87" s="34">
        <v>3</v>
      </c>
      <c r="AI87" s="34">
        <v>2</v>
      </c>
      <c r="AJ87" s="34">
        <v>3</v>
      </c>
      <c r="AK87" s="34">
        <v>2</v>
      </c>
      <c r="AL87" s="34">
        <v>3</v>
      </c>
      <c r="AM87" s="34">
        <v>3</v>
      </c>
      <c r="AN87" s="34">
        <v>3</v>
      </c>
      <c r="AO87" s="34">
        <v>3</v>
      </c>
      <c r="AP87" s="34">
        <v>3</v>
      </c>
      <c r="AQ87" s="31"/>
      <c r="AR87" s="31"/>
      <c r="AS87" s="31"/>
      <c r="AT87" s="31"/>
      <c r="AU87" s="31">
        <v>0</v>
      </c>
      <c r="AV87" s="31" t="s">
        <v>142</v>
      </c>
      <c r="AW87" s="31" t="s">
        <v>142</v>
      </c>
      <c r="AX87" s="31" t="s">
        <v>142</v>
      </c>
      <c r="AY87" s="31" t="s">
        <v>142</v>
      </c>
      <c r="AZ87" s="31" t="s">
        <v>142</v>
      </c>
      <c r="BA87" s="31" t="s">
        <v>142</v>
      </c>
      <c r="BB87" s="31" t="s">
        <v>142</v>
      </c>
      <c r="BC87" s="31" t="s">
        <v>142</v>
      </c>
      <c r="BD87" s="31" t="s">
        <v>142</v>
      </c>
      <c r="BE87" s="35">
        <f t="shared" si="21"/>
        <v>48</v>
      </c>
    </row>
    <row r="88" spans="1:59" ht="12.75" customHeight="1" thickBot="1">
      <c r="A88" s="270"/>
      <c r="B88" s="242"/>
      <c r="C88" s="245"/>
      <c r="D88" s="165" t="s">
        <v>114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1">
        <v>0</v>
      </c>
      <c r="V88" s="31" t="s">
        <v>142</v>
      </c>
      <c r="W88" s="34" t="s">
        <v>142</v>
      </c>
      <c r="X88" s="34">
        <v>1</v>
      </c>
      <c r="Y88" s="34">
        <v>1</v>
      </c>
      <c r="Z88" s="34">
        <v>1</v>
      </c>
      <c r="AA88" s="34">
        <v>1</v>
      </c>
      <c r="AB88" s="34">
        <v>1</v>
      </c>
      <c r="AC88" s="34">
        <v>1</v>
      </c>
      <c r="AD88" s="34">
        <v>1</v>
      </c>
      <c r="AE88" s="34">
        <v>1</v>
      </c>
      <c r="AF88" s="34">
        <v>2</v>
      </c>
      <c r="AG88" s="34">
        <v>2</v>
      </c>
      <c r="AH88" s="34">
        <v>2</v>
      </c>
      <c r="AI88" s="34">
        <v>2</v>
      </c>
      <c r="AJ88" s="34">
        <v>1</v>
      </c>
      <c r="AK88" s="34">
        <v>2</v>
      </c>
      <c r="AL88" s="34">
        <v>1</v>
      </c>
      <c r="AM88" s="34">
        <v>1</v>
      </c>
      <c r="AN88" s="34">
        <v>1</v>
      </c>
      <c r="AO88" s="34">
        <v>1</v>
      </c>
      <c r="AP88" s="34">
        <v>1</v>
      </c>
      <c r="AQ88" s="31"/>
      <c r="AR88" s="31"/>
      <c r="AS88" s="31"/>
      <c r="AT88" s="31"/>
      <c r="AU88" s="31">
        <v>0</v>
      </c>
      <c r="AV88" s="31" t="s">
        <v>142</v>
      </c>
      <c r="AW88" s="31" t="s">
        <v>142</v>
      </c>
      <c r="AX88" s="31" t="s">
        <v>142</v>
      </c>
      <c r="AY88" s="31" t="s">
        <v>142</v>
      </c>
      <c r="AZ88" s="31" t="s">
        <v>142</v>
      </c>
      <c r="BA88" s="31" t="s">
        <v>142</v>
      </c>
      <c r="BB88" s="31" t="s">
        <v>142</v>
      </c>
      <c r="BC88" s="31" t="s">
        <v>142</v>
      </c>
      <c r="BD88" s="31" t="s">
        <v>142</v>
      </c>
      <c r="BE88" s="35">
        <f t="shared" si="21"/>
        <v>24</v>
      </c>
      <c r="BF88">
        <f t="shared" si="22"/>
        <v>0</v>
      </c>
      <c r="BG88">
        <f t="shared" si="23"/>
        <v>24</v>
      </c>
    </row>
    <row r="89" spans="1:59" ht="12.75" customHeight="1" thickBot="1">
      <c r="A89" s="270"/>
      <c r="B89" s="243"/>
      <c r="C89" s="246"/>
      <c r="D89" s="165" t="s">
        <v>78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1">
        <v>0</v>
      </c>
      <c r="V89" s="31" t="s">
        <v>142</v>
      </c>
      <c r="W89" s="34" t="s">
        <v>142</v>
      </c>
      <c r="X89" s="34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>
        <v>0</v>
      </c>
      <c r="AV89" s="31" t="s">
        <v>142</v>
      </c>
      <c r="AW89" s="31" t="s">
        <v>142</v>
      </c>
      <c r="AX89" s="31" t="s">
        <v>142</v>
      </c>
      <c r="AY89" s="31" t="s">
        <v>142</v>
      </c>
      <c r="AZ89" s="31" t="s">
        <v>142</v>
      </c>
      <c r="BA89" s="31" t="s">
        <v>142</v>
      </c>
      <c r="BB89" s="31" t="s">
        <v>142</v>
      </c>
      <c r="BC89" s="31" t="s">
        <v>142</v>
      </c>
      <c r="BD89" s="31" t="s">
        <v>142</v>
      </c>
      <c r="BE89" s="35">
        <f t="shared" si="21"/>
        <v>0</v>
      </c>
      <c r="BF89">
        <f t="shared" si="22"/>
        <v>0</v>
      </c>
      <c r="BG89">
        <f t="shared" si="23"/>
        <v>0</v>
      </c>
    </row>
    <row r="90" spans="1:57" ht="12.75" customHeight="1" thickBot="1">
      <c r="A90" s="270"/>
      <c r="B90" s="241" t="s">
        <v>272</v>
      </c>
      <c r="C90" s="244" t="s">
        <v>273</v>
      </c>
      <c r="D90" s="165" t="s">
        <v>36</v>
      </c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31">
        <v>0</v>
      </c>
      <c r="V90" s="31" t="s">
        <v>142</v>
      </c>
      <c r="W90" s="34" t="s">
        <v>142</v>
      </c>
      <c r="X90" s="132">
        <v>3</v>
      </c>
      <c r="Y90" s="132">
        <v>3</v>
      </c>
      <c r="Z90" s="132">
        <v>3</v>
      </c>
      <c r="AA90" s="132">
        <v>3</v>
      </c>
      <c r="AB90" s="132">
        <v>3</v>
      </c>
      <c r="AC90" s="132">
        <v>3</v>
      </c>
      <c r="AD90" s="132">
        <v>2</v>
      </c>
      <c r="AE90" s="132">
        <v>3</v>
      </c>
      <c r="AF90" s="132">
        <v>3</v>
      </c>
      <c r="AG90" s="132">
        <v>3</v>
      </c>
      <c r="AH90" s="132">
        <v>3</v>
      </c>
      <c r="AI90" s="132">
        <v>2</v>
      </c>
      <c r="AJ90" s="132">
        <v>2</v>
      </c>
      <c r="AK90" s="132">
        <v>3</v>
      </c>
      <c r="AL90" s="132">
        <v>3</v>
      </c>
      <c r="AM90" s="132">
        <v>3</v>
      </c>
      <c r="AN90" s="132">
        <v>3</v>
      </c>
      <c r="AO90" s="132">
        <v>3</v>
      </c>
      <c r="AP90" s="132">
        <v>3</v>
      </c>
      <c r="AQ90" s="133"/>
      <c r="AR90" s="133"/>
      <c r="AS90" s="133"/>
      <c r="AT90" s="133"/>
      <c r="AU90" s="31">
        <v>0</v>
      </c>
      <c r="AV90" s="31" t="s">
        <v>142</v>
      </c>
      <c r="AW90" s="31" t="s">
        <v>142</v>
      </c>
      <c r="AX90" s="31" t="s">
        <v>142</v>
      </c>
      <c r="AY90" s="31" t="s">
        <v>142</v>
      </c>
      <c r="AZ90" s="31" t="s">
        <v>142</v>
      </c>
      <c r="BA90" s="31" t="s">
        <v>142</v>
      </c>
      <c r="BB90" s="31" t="s">
        <v>142</v>
      </c>
      <c r="BC90" s="31" t="s">
        <v>142</v>
      </c>
      <c r="BD90" s="31" t="s">
        <v>142</v>
      </c>
      <c r="BE90" s="161">
        <f>SUM(E90:BD90)</f>
        <v>54</v>
      </c>
    </row>
    <row r="91" spans="1:57" ht="12.75" customHeight="1" thickBot="1">
      <c r="A91" s="270"/>
      <c r="B91" s="242"/>
      <c r="C91" s="245"/>
      <c r="D91" s="165" t="s">
        <v>114</v>
      </c>
      <c r="E91" s="32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31">
        <v>0</v>
      </c>
      <c r="V91" s="31" t="s">
        <v>142</v>
      </c>
      <c r="W91" s="34" t="s">
        <v>142</v>
      </c>
      <c r="X91" s="136">
        <v>2</v>
      </c>
      <c r="Y91" s="136">
        <v>2</v>
      </c>
      <c r="Z91" s="136">
        <v>2</v>
      </c>
      <c r="AA91" s="136">
        <v>2</v>
      </c>
      <c r="AB91" s="136">
        <v>1</v>
      </c>
      <c r="AC91" s="136">
        <v>2</v>
      </c>
      <c r="AD91" s="136">
        <v>1</v>
      </c>
      <c r="AE91" s="136">
        <v>2</v>
      </c>
      <c r="AF91" s="136">
        <v>2</v>
      </c>
      <c r="AG91" s="136">
        <v>2</v>
      </c>
      <c r="AH91" s="136">
        <v>1</v>
      </c>
      <c r="AI91" s="136">
        <v>1</v>
      </c>
      <c r="AJ91" s="136">
        <v>1</v>
      </c>
      <c r="AK91" s="136">
        <v>1</v>
      </c>
      <c r="AL91" s="136">
        <v>1</v>
      </c>
      <c r="AM91" s="136">
        <v>1</v>
      </c>
      <c r="AN91" s="136">
        <v>1</v>
      </c>
      <c r="AO91" s="136">
        <v>1</v>
      </c>
      <c r="AP91" s="136">
        <v>1</v>
      </c>
      <c r="AQ91" s="137"/>
      <c r="AR91" s="137"/>
      <c r="AS91" s="137"/>
      <c r="AT91" s="137"/>
      <c r="AU91" s="31">
        <v>0</v>
      </c>
      <c r="AV91" s="31" t="s">
        <v>142</v>
      </c>
      <c r="AW91" s="31" t="s">
        <v>142</v>
      </c>
      <c r="AX91" s="31" t="s">
        <v>142</v>
      </c>
      <c r="AY91" s="31" t="s">
        <v>142</v>
      </c>
      <c r="AZ91" s="31" t="s">
        <v>142</v>
      </c>
      <c r="BA91" s="31" t="s">
        <v>142</v>
      </c>
      <c r="BB91" s="31" t="s">
        <v>142</v>
      </c>
      <c r="BC91" s="31" t="s">
        <v>142</v>
      </c>
      <c r="BD91" s="31" t="s">
        <v>142</v>
      </c>
      <c r="BE91" s="162">
        <f t="shared" si="21"/>
        <v>27</v>
      </c>
    </row>
    <row r="92" spans="1:57" ht="12.75" customHeight="1" thickBot="1">
      <c r="A92" s="270"/>
      <c r="B92" s="243"/>
      <c r="C92" s="246"/>
      <c r="D92" s="165" t="s">
        <v>78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31">
        <v>0</v>
      </c>
      <c r="V92" s="31" t="s">
        <v>142</v>
      </c>
      <c r="W92" s="34" t="s">
        <v>142</v>
      </c>
      <c r="X92" s="132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>
        <v>0</v>
      </c>
      <c r="AV92" s="31" t="s">
        <v>142</v>
      </c>
      <c r="AW92" s="31" t="s">
        <v>142</v>
      </c>
      <c r="AX92" s="31" t="s">
        <v>142</v>
      </c>
      <c r="AY92" s="31" t="s">
        <v>142</v>
      </c>
      <c r="AZ92" s="31" t="s">
        <v>142</v>
      </c>
      <c r="BA92" s="31" t="s">
        <v>142</v>
      </c>
      <c r="BB92" s="31" t="s">
        <v>142</v>
      </c>
      <c r="BC92" s="31" t="s">
        <v>142</v>
      </c>
      <c r="BD92" s="31" t="s">
        <v>142</v>
      </c>
      <c r="BE92" s="35">
        <f t="shared" si="21"/>
        <v>0</v>
      </c>
    </row>
    <row r="93" spans="1:57" ht="9.75" customHeight="1">
      <c r="A93" s="270"/>
      <c r="B93" s="247" t="s">
        <v>41</v>
      </c>
      <c r="C93" s="248"/>
      <c r="D93" s="249"/>
      <c r="E93" s="256">
        <f>E87+E76+E73+E64+E61+E58+E55+E52+E49+E46+E43+E40+E37+E34+E25+E22+E16+E13+E10+E90</f>
        <v>36</v>
      </c>
      <c r="F93" s="256">
        <f aca="true" t="shared" si="32" ref="F93:T93">F87+F76+F73+F64+F61+F58+F55+F52+F49+F46+F43+F40+F37+F34+F25+F22+F16+F13+F10+F90</f>
        <v>36</v>
      </c>
      <c r="G93" s="256">
        <f t="shared" si="32"/>
        <v>36</v>
      </c>
      <c r="H93" s="256">
        <f t="shared" si="32"/>
        <v>36</v>
      </c>
      <c r="I93" s="256">
        <f t="shared" si="32"/>
        <v>36</v>
      </c>
      <c r="J93" s="256">
        <f t="shared" si="32"/>
        <v>36</v>
      </c>
      <c r="K93" s="256">
        <f t="shared" si="32"/>
        <v>36</v>
      </c>
      <c r="L93" s="256">
        <f t="shared" si="32"/>
        <v>36</v>
      </c>
      <c r="M93" s="256">
        <f t="shared" si="32"/>
        <v>36</v>
      </c>
      <c r="N93" s="256">
        <f t="shared" si="32"/>
        <v>36</v>
      </c>
      <c r="O93" s="256">
        <f t="shared" si="32"/>
        <v>36</v>
      </c>
      <c r="P93" s="256">
        <f t="shared" si="32"/>
        <v>36</v>
      </c>
      <c r="Q93" s="256">
        <f t="shared" si="32"/>
        <v>36</v>
      </c>
      <c r="R93" s="256">
        <f t="shared" si="32"/>
        <v>36</v>
      </c>
      <c r="S93" s="256">
        <f t="shared" si="32"/>
        <v>36</v>
      </c>
      <c r="T93" s="256">
        <f t="shared" si="32"/>
        <v>36</v>
      </c>
      <c r="U93" s="256">
        <v>0</v>
      </c>
      <c r="V93" s="256" t="s">
        <v>142</v>
      </c>
      <c r="W93" s="256" t="s">
        <v>142</v>
      </c>
      <c r="X93" s="256">
        <f>X87+X76+X73+X90+X64+X61+X58+X55+X52+X49+X46+X43+X40+X37+X34+X25+X22+X16+X13+X10</f>
        <v>36</v>
      </c>
      <c r="Y93" s="256">
        <f aca="true" t="shared" si="33" ref="Y93:AP93">Y87+Y76+Y73+Y90+Y64+Y61+Y58+Y55+Y52+Y49+Y46+Y43+Y40+Y37+Y34+Y25+Y22+Y16+Y13+Y10</f>
        <v>36</v>
      </c>
      <c r="Z93" s="256">
        <f t="shared" si="33"/>
        <v>36</v>
      </c>
      <c r="AA93" s="256">
        <f t="shared" si="33"/>
        <v>36</v>
      </c>
      <c r="AB93" s="256">
        <f t="shared" si="33"/>
        <v>36</v>
      </c>
      <c r="AC93" s="256">
        <f t="shared" si="33"/>
        <v>36</v>
      </c>
      <c r="AD93" s="256">
        <f t="shared" si="33"/>
        <v>36</v>
      </c>
      <c r="AE93" s="256">
        <f t="shared" si="33"/>
        <v>36</v>
      </c>
      <c r="AF93" s="256">
        <f t="shared" si="33"/>
        <v>36</v>
      </c>
      <c r="AG93" s="256">
        <f t="shared" si="33"/>
        <v>37</v>
      </c>
      <c r="AH93" s="256">
        <f t="shared" si="33"/>
        <v>36</v>
      </c>
      <c r="AI93" s="256">
        <f t="shared" si="33"/>
        <v>36</v>
      </c>
      <c r="AJ93" s="256">
        <f t="shared" si="33"/>
        <v>36</v>
      </c>
      <c r="AK93" s="256">
        <f t="shared" si="33"/>
        <v>36</v>
      </c>
      <c r="AL93" s="256">
        <f t="shared" si="33"/>
        <v>36</v>
      </c>
      <c r="AM93" s="256">
        <f t="shared" si="33"/>
        <v>36</v>
      </c>
      <c r="AN93" s="256">
        <f t="shared" si="33"/>
        <v>36</v>
      </c>
      <c r="AO93" s="256">
        <f t="shared" si="33"/>
        <v>36</v>
      </c>
      <c r="AP93" s="256">
        <f t="shared" si="33"/>
        <v>36</v>
      </c>
      <c r="AQ93" s="256">
        <f>AQ87+AQ76+AQ73+AQ70+AQ67+AQ64+AQ61+AQ58+AQ55+AQ52+AQ49+AQ46+AQ43+AQ40+AQ37+AQ34+AQ25+AQ22+AQ16+AQ13+AQ10+AQ79+AQ80</f>
        <v>0</v>
      </c>
      <c r="AR93" s="256">
        <f>AR87+AR76+AR73+AR70+AR67+AR64+AR61+AR58+AR55+AR52+AR49+AR46+AR43+AR40+AR37+AR34+AR25+AR22+AR16+AR13+AR10+AR79+AR80</f>
        <v>36</v>
      </c>
      <c r="AS93" s="256">
        <f>AS87+AS76+AS73+AS70+AS67+AS64+AS61+AS58+AS55+AS52+AS49+AS46+AS43+AS40+AS37+AS34+AS25+AS22+AS16+AS13+AS10+AS79+AS80</f>
        <v>36</v>
      </c>
      <c r="AT93" s="256">
        <f>AT87+AT76+AT73+AT70+AT67+AT64+AT61+AT58+AT55+AT52+AT49+AT46+AT43+AT40+AT37+AT34+AT25+AT22+AT16+AT13+AT10+AT79+AT80</f>
        <v>36</v>
      </c>
      <c r="AU93" s="256">
        <f>AU87+AU76+AU73+AU70+AU67+AU64+AU61+AU58+AU55+AU52+AU49+AU46+AU43+AU40+AU37+AU34+AU25+AU22+AU16+AU13+AU10+AU79+AU80</f>
        <v>35</v>
      </c>
      <c r="AV93" s="256" t="s">
        <v>142</v>
      </c>
      <c r="AW93" s="256" t="s">
        <v>142</v>
      </c>
      <c r="AX93" s="256" t="s">
        <v>142</v>
      </c>
      <c r="AY93" s="256" t="s">
        <v>142</v>
      </c>
      <c r="AZ93" s="256" t="s">
        <v>142</v>
      </c>
      <c r="BA93" s="256" t="s">
        <v>142</v>
      </c>
      <c r="BB93" s="256" t="s">
        <v>142</v>
      </c>
      <c r="BC93" s="256" t="s">
        <v>142</v>
      </c>
      <c r="BD93" s="256" t="s">
        <v>142</v>
      </c>
      <c r="BE93" s="258">
        <f>SUM(E93:BD93)</f>
        <v>1404</v>
      </c>
    </row>
    <row r="94" spans="1:57" ht="8.25" customHeight="1" thickBot="1">
      <c r="A94" s="270"/>
      <c r="B94" s="250"/>
      <c r="C94" s="251"/>
      <c r="D94" s="252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  <c r="AG94" s="257"/>
      <c r="AH94" s="257"/>
      <c r="AI94" s="257"/>
      <c r="AJ94" s="257"/>
      <c r="AK94" s="257"/>
      <c r="AL94" s="257"/>
      <c r="AM94" s="257"/>
      <c r="AN94" s="257"/>
      <c r="AO94" s="257"/>
      <c r="AP94" s="257"/>
      <c r="AQ94" s="257"/>
      <c r="AR94" s="257"/>
      <c r="AS94" s="257"/>
      <c r="AT94" s="257"/>
      <c r="AU94" s="257"/>
      <c r="AV94" s="257"/>
      <c r="AW94" s="257"/>
      <c r="AX94" s="257"/>
      <c r="AY94" s="257"/>
      <c r="AZ94" s="257"/>
      <c r="BA94" s="257"/>
      <c r="BB94" s="257"/>
      <c r="BC94" s="257"/>
      <c r="BD94" s="257"/>
      <c r="BE94" s="260"/>
    </row>
    <row r="95" spans="1:57" ht="13.5" thickBot="1">
      <c r="A95" s="270"/>
      <c r="B95" s="163"/>
      <c r="C95" s="253" t="s">
        <v>100</v>
      </c>
      <c r="D95" s="254"/>
      <c r="E95" s="27">
        <f>E11+E14+E17+E23+E26+E35+E38+E41+E44+E47+E50+E53+E56+E59+E62+E65+E74+E77+E88</f>
        <v>18</v>
      </c>
      <c r="F95" s="27">
        <f aca="true" t="shared" si="34" ref="F95:T96">F11+F14+F17+F23+F26+F35+F38+F41+F44+F47+F50+F53+F56+F59+F62+F65+F74+F77+F88</f>
        <v>18</v>
      </c>
      <c r="G95" s="27">
        <f t="shared" si="34"/>
        <v>18</v>
      </c>
      <c r="H95" s="27">
        <f t="shared" si="34"/>
        <v>18</v>
      </c>
      <c r="I95" s="27">
        <f t="shared" si="34"/>
        <v>18</v>
      </c>
      <c r="J95" s="27">
        <f t="shared" si="34"/>
        <v>18</v>
      </c>
      <c r="K95" s="27">
        <f t="shared" si="34"/>
        <v>18</v>
      </c>
      <c r="L95" s="27">
        <f t="shared" si="34"/>
        <v>18</v>
      </c>
      <c r="M95" s="27">
        <f t="shared" si="34"/>
        <v>18</v>
      </c>
      <c r="N95" s="27">
        <f t="shared" si="34"/>
        <v>18</v>
      </c>
      <c r="O95" s="27">
        <f t="shared" si="34"/>
        <v>18</v>
      </c>
      <c r="P95" s="27">
        <f t="shared" si="34"/>
        <v>18</v>
      </c>
      <c r="Q95" s="27">
        <f t="shared" si="34"/>
        <v>18</v>
      </c>
      <c r="R95" s="27">
        <f t="shared" si="34"/>
        <v>18</v>
      </c>
      <c r="S95" s="27">
        <f t="shared" si="34"/>
        <v>18</v>
      </c>
      <c r="T95" s="27">
        <f t="shared" si="34"/>
        <v>18</v>
      </c>
      <c r="U95" s="27">
        <v>0</v>
      </c>
      <c r="V95" s="27" t="s">
        <v>142</v>
      </c>
      <c r="W95" s="27" t="s">
        <v>142</v>
      </c>
      <c r="X95" s="27">
        <f>X11+X14+X17+X23+X26+X35+X38+X41+X44+X47+X50+X53+X56+X59+X62+X65+X91+X74+X77+X88</f>
        <v>18</v>
      </c>
      <c r="Y95" s="27">
        <f aca="true" t="shared" si="35" ref="Y95:AP95">Y11+Y14+Y17+Y23+Y26+Y35+Y38+Y41+Y44+Y47+Y50+Y53+Y56+Y59+Y62+Y65+Y91+Y74+Y77+Y88</f>
        <v>18</v>
      </c>
      <c r="Z95" s="27">
        <f t="shared" si="35"/>
        <v>18</v>
      </c>
      <c r="AA95" s="27">
        <f t="shared" si="35"/>
        <v>18</v>
      </c>
      <c r="AB95" s="27">
        <f t="shared" si="35"/>
        <v>18</v>
      </c>
      <c r="AC95" s="27">
        <f t="shared" si="35"/>
        <v>18</v>
      </c>
      <c r="AD95" s="27">
        <f t="shared" si="35"/>
        <v>18</v>
      </c>
      <c r="AE95" s="27">
        <f t="shared" si="35"/>
        <v>18</v>
      </c>
      <c r="AF95" s="27">
        <f t="shared" si="35"/>
        <v>18</v>
      </c>
      <c r="AG95" s="27">
        <f t="shared" si="35"/>
        <v>18</v>
      </c>
      <c r="AH95" s="27">
        <f t="shared" si="35"/>
        <v>18</v>
      </c>
      <c r="AI95" s="27">
        <f t="shared" si="35"/>
        <v>18</v>
      </c>
      <c r="AJ95" s="27">
        <f t="shared" si="35"/>
        <v>18</v>
      </c>
      <c r="AK95" s="27">
        <f t="shared" si="35"/>
        <v>18</v>
      </c>
      <c r="AL95" s="27">
        <f t="shared" si="35"/>
        <v>18</v>
      </c>
      <c r="AM95" s="27">
        <f t="shared" si="35"/>
        <v>18</v>
      </c>
      <c r="AN95" s="27">
        <f t="shared" si="35"/>
        <v>18</v>
      </c>
      <c r="AO95" s="27">
        <f t="shared" si="35"/>
        <v>18</v>
      </c>
      <c r="AP95" s="27">
        <f t="shared" si="35"/>
        <v>18</v>
      </c>
      <c r="AQ95" s="27">
        <f>AQ11+AQ14+AQ17+AQ23+AQ26+AQ35+AQ38+AQ41+AQ44+AQ47+AQ50+AQ53+AQ56+AQ59+AQ62+AQ65+AQ68+AQ71+AQ74+AQ77+AQ88</f>
        <v>0</v>
      </c>
      <c r="AR95" s="27">
        <f>AR11+AR14+AR17+AR23+AR26+AR35+AR38+AR41+AR44+AR47+AR50+AR53+AR56+AR59+AR62+AR65+AR68+AR71+AR74+AR77+AR88</f>
        <v>0</v>
      </c>
      <c r="AS95" s="27">
        <f>AS11+AS14+AS17+AS23+AS26+AS35+AS38+AS41+AS44+AS47+AS50+AS53+AS56+AS59+AS62+AS65+AS68+AS71+AS74+AS77+AS88</f>
        <v>0</v>
      </c>
      <c r="AT95" s="27">
        <f>AT11+AT14+AT17+AT23+AT26+AT35+AT38+AT41+AT44+AT47+AT50+AT53+AT56+AT59+AT62+AT65+AT68+AT71+AT74+AT77+AT88</f>
        <v>0</v>
      </c>
      <c r="AU95" s="27">
        <v>0</v>
      </c>
      <c r="AV95" s="27" t="s">
        <v>142</v>
      </c>
      <c r="AW95" s="27" t="s">
        <v>142</v>
      </c>
      <c r="AX95" s="27" t="s">
        <v>142</v>
      </c>
      <c r="AY95" s="27" t="s">
        <v>142</v>
      </c>
      <c r="AZ95" s="27" t="s">
        <v>142</v>
      </c>
      <c r="BA95" s="27" t="s">
        <v>142</v>
      </c>
      <c r="BB95" s="27" t="s">
        <v>142</v>
      </c>
      <c r="BC95" s="27" t="s">
        <v>142</v>
      </c>
      <c r="BD95" s="27" t="s">
        <v>142</v>
      </c>
      <c r="BE95" s="27">
        <f>BE11+BE14+BE17+BE23+BE26+BE35+BE38+BE41+BE44+BE47+BE50+BE53+BE56+BE59+BE62+BE65+BE68+BE71+BE74+BE77+BE88</f>
        <v>603</v>
      </c>
    </row>
    <row r="96" spans="1:57" ht="13.5" thickBot="1">
      <c r="A96" s="270"/>
      <c r="B96" s="303" t="s">
        <v>101</v>
      </c>
      <c r="C96" s="253"/>
      <c r="D96" s="254"/>
      <c r="E96" s="27">
        <f>E12+E15+E18+E24+E27+E36+E39+E42+E45+E48+E51+E54+E57+E60+E63+E66+E75+E78+E89</f>
        <v>0</v>
      </c>
      <c r="F96" s="27">
        <f t="shared" si="34"/>
        <v>0</v>
      </c>
      <c r="G96" s="27">
        <f t="shared" si="34"/>
        <v>0</v>
      </c>
      <c r="H96" s="27">
        <f t="shared" si="34"/>
        <v>0</v>
      </c>
      <c r="I96" s="27">
        <f t="shared" si="34"/>
        <v>0</v>
      </c>
      <c r="J96" s="27">
        <f t="shared" si="34"/>
        <v>0</v>
      </c>
      <c r="K96" s="27">
        <f t="shared" si="34"/>
        <v>0</v>
      </c>
      <c r="L96" s="27">
        <f t="shared" si="34"/>
        <v>0</v>
      </c>
      <c r="M96" s="27">
        <f t="shared" si="34"/>
        <v>0</v>
      </c>
      <c r="N96" s="27">
        <f t="shared" si="34"/>
        <v>0</v>
      </c>
      <c r="O96" s="27">
        <f t="shared" si="34"/>
        <v>0</v>
      </c>
      <c r="P96" s="27">
        <f t="shared" si="34"/>
        <v>0</v>
      </c>
      <c r="Q96" s="27">
        <f t="shared" si="34"/>
        <v>0</v>
      </c>
      <c r="R96" s="27">
        <f t="shared" si="34"/>
        <v>0</v>
      </c>
      <c r="S96" s="27">
        <f t="shared" si="34"/>
        <v>0</v>
      </c>
      <c r="T96" s="27">
        <f t="shared" si="34"/>
        <v>0</v>
      </c>
      <c r="U96" s="27">
        <v>0</v>
      </c>
      <c r="V96" s="27" t="s">
        <v>142</v>
      </c>
      <c r="W96" s="27" t="s">
        <v>142</v>
      </c>
      <c r="X96" s="27">
        <f aca="true" t="shared" si="36" ref="X96:AT96">X12+X15+X18+X24+X27+X36+X39+X42+X45+X48+X51+X54+X57+X60+X63+X66+X69+X72+X75+X78+X89</f>
        <v>0</v>
      </c>
      <c r="Y96" s="27">
        <f t="shared" si="36"/>
        <v>0</v>
      </c>
      <c r="Z96" s="27">
        <f t="shared" si="36"/>
        <v>0</v>
      </c>
      <c r="AA96" s="27">
        <f t="shared" si="36"/>
        <v>0</v>
      </c>
      <c r="AB96" s="27">
        <f t="shared" si="36"/>
        <v>0</v>
      </c>
      <c r="AC96" s="27">
        <f t="shared" si="36"/>
        <v>0</v>
      </c>
      <c r="AD96" s="27">
        <f t="shared" si="36"/>
        <v>0</v>
      </c>
      <c r="AE96" s="27">
        <f t="shared" si="36"/>
        <v>0</v>
      </c>
      <c r="AF96" s="27">
        <f t="shared" si="36"/>
        <v>0</v>
      </c>
      <c r="AG96" s="27">
        <f t="shared" si="36"/>
        <v>0</v>
      </c>
      <c r="AH96" s="27">
        <f t="shared" si="36"/>
        <v>0</v>
      </c>
      <c r="AI96" s="27">
        <f t="shared" si="36"/>
        <v>0</v>
      </c>
      <c r="AJ96" s="27">
        <f t="shared" si="36"/>
        <v>0</v>
      </c>
      <c r="AK96" s="27">
        <f t="shared" si="36"/>
        <v>0</v>
      </c>
      <c r="AL96" s="27">
        <f t="shared" si="36"/>
        <v>0</v>
      </c>
      <c r="AM96" s="27">
        <f t="shared" si="36"/>
        <v>0</v>
      </c>
      <c r="AN96" s="27">
        <f t="shared" si="36"/>
        <v>0</v>
      </c>
      <c r="AO96" s="27">
        <f t="shared" si="36"/>
        <v>0</v>
      </c>
      <c r="AP96" s="27">
        <f t="shared" si="36"/>
        <v>0</v>
      </c>
      <c r="AQ96" s="27">
        <f t="shared" si="36"/>
        <v>0</v>
      </c>
      <c r="AR96" s="27">
        <f t="shared" si="36"/>
        <v>0</v>
      </c>
      <c r="AS96" s="27">
        <f t="shared" si="36"/>
        <v>0</v>
      </c>
      <c r="AT96" s="27">
        <f t="shared" si="36"/>
        <v>0</v>
      </c>
      <c r="AU96" s="27">
        <v>0</v>
      </c>
      <c r="AV96" s="27" t="s">
        <v>142</v>
      </c>
      <c r="AW96" s="27" t="s">
        <v>142</v>
      </c>
      <c r="AX96" s="27" t="s">
        <v>142</v>
      </c>
      <c r="AY96" s="27" t="s">
        <v>142</v>
      </c>
      <c r="AZ96" s="27" t="s">
        <v>142</v>
      </c>
      <c r="BA96" s="27" t="s">
        <v>142</v>
      </c>
      <c r="BB96" s="27" t="s">
        <v>142</v>
      </c>
      <c r="BC96" s="27" t="s">
        <v>142</v>
      </c>
      <c r="BD96" s="27" t="s">
        <v>142</v>
      </c>
      <c r="BE96" s="38">
        <f>SUM(E96:BD96)</f>
        <v>0</v>
      </c>
    </row>
    <row r="97" spans="1:57" ht="13.5" thickBot="1">
      <c r="A97" s="270"/>
      <c r="B97" s="303" t="s">
        <v>44</v>
      </c>
      <c r="C97" s="253"/>
      <c r="D97" s="254"/>
      <c r="E97" s="27">
        <f>E93+E95+E96</f>
        <v>54</v>
      </c>
      <c r="F97" s="27">
        <f aca="true" t="shared" si="37" ref="F97:AT97">F93+F95+F96</f>
        <v>54</v>
      </c>
      <c r="G97" s="27">
        <f t="shared" si="37"/>
        <v>54</v>
      </c>
      <c r="H97" s="27">
        <f t="shared" si="37"/>
        <v>54</v>
      </c>
      <c r="I97" s="27">
        <f t="shared" si="37"/>
        <v>54</v>
      </c>
      <c r="J97" s="27">
        <f t="shared" si="37"/>
        <v>54</v>
      </c>
      <c r="K97" s="27">
        <f t="shared" si="37"/>
        <v>54</v>
      </c>
      <c r="L97" s="27">
        <f t="shared" si="37"/>
        <v>54</v>
      </c>
      <c r="M97" s="27">
        <f t="shared" si="37"/>
        <v>54</v>
      </c>
      <c r="N97" s="27">
        <f t="shared" si="37"/>
        <v>54</v>
      </c>
      <c r="O97" s="27">
        <f t="shared" si="37"/>
        <v>54</v>
      </c>
      <c r="P97" s="27">
        <f t="shared" si="37"/>
        <v>54</v>
      </c>
      <c r="Q97" s="27">
        <f t="shared" si="37"/>
        <v>54</v>
      </c>
      <c r="R97" s="27">
        <f t="shared" si="37"/>
        <v>54</v>
      </c>
      <c r="S97" s="27">
        <f t="shared" si="37"/>
        <v>54</v>
      </c>
      <c r="T97" s="27">
        <f t="shared" si="37"/>
        <v>54</v>
      </c>
      <c r="U97" s="27">
        <v>0</v>
      </c>
      <c r="V97" s="27" t="s">
        <v>142</v>
      </c>
      <c r="W97" s="27" t="s">
        <v>142</v>
      </c>
      <c r="X97" s="27">
        <f t="shared" si="37"/>
        <v>54</v>
      </c>
      <c r="Y97" s="27">
        <f t="shared" si="37"/>
        <v>54</v>
      </c>
      <c r="Z97" s="27">
        <f t="shared" si="37"/>
        <v>54</v>
      </c>
      <c r="AA97" s="27">
        <f t="shared" si="37"/>
        <v>54</v>
      </c>
      <c r="AB97" s="27">
        <f t="shared" si="37"/>
        <v>54</v>
      </c>
      <c r="AC97" s="27">
        <f t="shared" si="37"/>
        <v>54</v>
      </c>
      <c r="AD97" s="27">
        <f t="shared" si="37"/>
        <v>54</v>
      </c>
      <c r="AE97" s="27">
        <f t="shared" si="37"/>
        <v>54</v>
      </c>
      <c r="AF97" s="27">
        <f t="shared" si="37"/>
        <v>54</v>
      </c>
      <c r="AG97" s="27">
        <f t="shared" si="37"/>
        <v>55</v>
      </c>
      <c r="AH97" s="27">
        <f t="shared" si="37"/>
        <v>54</v>
      </c>
      <c r="AI97" s="27">
        <f t="shared" si="37"/>
        <v>54</v>
      </c>
      <c r="AJ97" s="27">
        <f t="shared" si="37"/>
        <v>54</v>
      </c>
      <c r="AK97" s="27">
        <f t="shared" si="37"/>
        <v>54</v>
      </c>
      <c r="AL97" s="27">
        <f t="shared" si="37"/>
        <v>54</v>
      </c>
      <c r="AM97" s="27">
        <f t="shared" si="37"/>
        <v>54</v>
      </c>
      <c r="AN97" s="27">
        <f t="shared" si="37"/>
        <v>54</v>
      </c>
      <c r="AO97" s="27">
        <f t="shared" si="37"/>
        <v>54</v>
      </c>
      <c r="AP97" s="27">
        <f t="shared" si="37"/>
        <v>54</v>
      </c>
      <c r="AQ97" s="27">
        <f t="shared" si="37"/>
        <v>0</v>
      </c>
      <c r="AR97" s="27">
        <f t="shared" si="37"/>
        <v>36</v>
      </c>
      <c r="AS97" s="27">
        <f t="shared" si="37"/>
        <v>36</v>
      </c>
      <c r="AT97" s="27">
        <f t="shared" si="37"/>
        <v>36</v>
      </c>
      <c r="AU97" s="27">
        <v>0</v>
      </c>
      <c r="AV97" s="27" t="s">
        <v>142</v>
      </c>
      <c r="AW97" s="27" t="s">
        <v>142</v>
      </c>
      <c r="AX97" s="27" t="s">
        <v>142</v>
      </c>
      <c r="AY97" s="27" t="s">
        <v>142</v>
      </c>
      <c r="AZ97" s="27" t="s">
        <v>142</v>
      </c>
      <c r="BA97" s="27" t="s">
        <v>142</v>
      </c>
      <c r="BB97" s="27" t="s">
        <v>142</v>
      </c>
      <c r="BC97" s="27" t="s">
        <v>142</v>
      </c>
      <c r="BD97" s="27" t="s">
        <v>142</v>
      </c>
      <c r="BE97" s="39">
        <f>SUM(E97:BD97)</f>
        <v>1999</v>
      </c>
    </row>
    <row r="98" spans="1:57" ht="12.75">
      <c r="A98" s="270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</row>
    <row r="99" spans="1:57" ht="12.75">
      <c r="A99" s="270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</row>
    <row r="100" spans="1:57" ht="12.75">
      <c r="A100" s="270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</row>
    <row r="103" ht="12.75">
      <c r="S103" s="1"/>
    </row>
  </sheetData>
  <sheetProtection/>
  <mergeCells count="134">
    <mergeCell ref="AI2:AK2"/>
    <mergeCell ref="AM2:AP2"/>
    <mergeCell ref="AR2:AT2"/>
    <mergeCell ref="AV2:AY2"/>
    <mergeCell ref="C64:C66"/>
    <mergeCell ref="R2:U2"/>
    <mergeCell ref="W2:Y2"/>
    <mergeCell ref="AA2:AC2"/>
    <mergeCell ref="C10:C12"/>
    <mergeCell ref="C46:C48"/>
    <mergeCell ref="C49:C51"/>
    <mergeCell ref="C52:C54"/>
    <mergeCell ref="C55:C57"/>
    <mergeCell ref="C58:C60"/>
    <mergeCell ref="C61:C63"/>
    <mergeCell ref="C70:C72"/>
    <mergeCell ref="B87:B89"/>
    <mergeCell ref="C87:C89"/>
    <mergeCell ref="C67:C69"/>
    <mergeCell ref="B73:B75"/>
    <mergeCell ref="B76:B78"/>
    <mergeCell ref="B81:B83"/>
    <mergeCell ref="B84:B86"/>
    <mergeCell ref="C81:C83"/>
    <mergeCell ref="C84:C86"/>
    <mergeCell ref="B55:B57"/>
    <mergeCell ref="B58:B60"/>
    <mergeCell ref="B61:B63"/>
    <mergeCell ref="B64:B66"/>
    <mergeCell ref="B67:B69"/>
    <mergeCell ref="B70:B72"/>
    <mergeCell ref="C73:C75"/>
    <mergeCell ref="C76:C78"/>
    <mergeCell ref="B7:B9"/>
    <mergeCell ref="C31:C33"/>
    <mergeCell ref="B97:D97"/>
    <mergeCell ref="B10:B12"/>
    <mergeCell ref="B13:B15"/>
    <mergeCell ref="B16:B18"/>
    <mergeCell ref="B19:B21"/>
    <mergeCell ref="B96:D96"/>
    <mergeCell ref="B46:B48"/>
    <mergeCell ref="B49:B51"/>
    <mergeCell ref="B22:B24"/>
    <mergeCell ref="B25:B27"/>
    <mergeCell ref="B43:B45"/>
    <mergeCell ref="C43:C45"/>
    <mergeCell ref="BD93:BD94"/>
    <mergeCell ref="AA93:AA94"/>
    <mergeCell ref="AD93:AD94"/>
    <mergeCell ref="AE93:AE94"/>
    <mergeCell ref="AH93:AH94"/>
    <mergeCell ref="B52:B54"/>
    <mergeCell ref="BE93:BE94"/>
    <mergeCell ref="AV93:AV94"/>
    <mergeCell ref="AZ93:AZ94"/>
    <mergeCell ref="AI93:AI94"/>
    <mergeCell ref="AL93:AL94"/>
    <mergeCell ref="AM93:AM94"/>
    <mergeCell ref="AQ93:AQ94"/>
    <mergeCell ref="AK93:AK94"/>
    <mergeCell ref="AU93:AU94"/>
    <mergeCell ref="AS93:AS94"/>
    <mergeCell ref="AB93:AB94"/>
    <mergeCell ref="AC93:AC94"/>
    <mergeCell ref="AF93:AF94"/>
    <mergeCell ref="AG93:AG94"/>
    <mergeCell ref="U93:U94"/>
    <mergeCell ref="V93:V94"/>
    <mergeCell ref="Z93:Z94"/>
    <mergeCell ref="S93:S94"/>
    <mergeCell ref="T93:T94"/>
    <mergeCell ref="Y93:Y94"/>
    <mergeCell ref="F93:F94"/>
    <mergeCell ref="G93:G94"/>
    <mergeCell ref="Q93:Q94"/>
    <mergeCell ref="L93:L94"/>
    <mergeCell ref="N93:N94"/>
    <mergeCell ref="O93:O94"/>
    <mergeCell ref="P93:P94"/>
    <mergeCell ref="B34:B36"/>
    <mergeCell ref="C34:C36"/>
    <mergeCell ref="B40:B42"/>
    <mergeCell ref="C40:C42"/>
    <mergeCell ref="B37:B39"/>
    <mergeCell ref="C37:C39"/>
    <mergeCell ref="BE2:BE3"/>
    <mergeCell ref="E3:BD3"/>
    <mergeCell ref="C7:C9"/>
    <mergeCell ref="C13:C15"/>
    <mergeCell ref="C19:C21"/>
    <mergeCell ref="C22:C24"/>
    <mergeCell ref="C16:C18"/>
    <mergeCell ref="C2:C4"/>
    <mergeCell ref="D2:D4"/>
    <mergeCell ref="AE2:AG2"/>
    <mergeCell ref="AX93:AX94"/>
    <mergeCell ref="AY93:AY94"/>
    <mergeCell ref="BA93:BA94"/>
    <mergeCell ref="BB93:BB94"/>
    <mergeCell ref="AJ93:AJ94"/>
    <mergeCell ref="AP93:AP94"/>
    <mergeCell ref="AN93:AN94"/>
    <mergeCell ref="AO93:AO94"/>
    <mergeCell ref="A7:A100"/>
    <mergeCell ref="A5:BE5"/>
    <mergeCell ref="R93:R94"/>
    <mergeCell ref="A2:A4"/>
    <mergeCell ref="B31:B33"/>
    <mergeCell ref="AT93:AT94"/>
    <mergeCell ref="AW93:AW94"/>
    <mergeCell ref="AR93:AR94"/>
    <mergeCell ref="B2:B4"/>
    <mergeCell ref="BC93:BC94"/>
    <mergeCell ref="C25:C27"/>
    <mergeCell ref="F2:H2"/>
    <mergeCell ref="J2:L2"/>
    <mergeCell ref="N2:P2"/>
    <mergeCell ref="I93:I94"/>
    <mergeCell ref="E93:E94"/>
    <mergeCell ref="M93:M94"/>
    <mergeCell ref="J93:J94"/>
    <mergeCell ref="K93:K94"/>
    <mergeCell ref="H93:H94"/>
    <mergeCell ref="B90:B92"/>
    <mergeCell ref="C90:C92"/>
    <mergeCell ref="B93:D94"/>
    <mergeCell ref="BA2:BC2"/>
    <mergeCell ref="C95:D95"/>
    <mergeCell ref="A1:BE1"/>
    <mergeCell ref="W93:W94"/>
    <mergeCell ref="X93:X94"/>
    <mergeCell ref="B28:B30"/>
    <mergeCell ref="C28:C30"/>
  </mergeCells>
  <hyperlinks>
    <hyperlink ref="BE2" r:id="rId1" display="_ftn1"/>
  </hyperlinks>
  <printOptions/>
  <pageMargins left="0" right="0" top="0" bottom="0" header="0.5118110236220472" footer="0.5118110236220472"/>
  <pageSetup horizontalDpi="600" verticalDpi="600" orientation="landscape" paperSize="8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71"/>
  <sheetViews>
    <sheetView zoomScalePageLayoutView="0" workbookViewId="0" topLeftCell="A1">
      <selection activeCell="AB32" sqref="AB32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3" width="27.375" style="0" customWidth="1"/>
    <col min="4" max="4" width="5.625" style="0" customWidth="1"/>
    <col min="5" max="56" width="3.375" style="160" customWidth="1"/>
    <col min="57" max="57" width="11.875" style="0" customWidth="1"/>
  </cols>
  <sheetData>
    <row r="1" spans="1:57" ht="13.5" thickBot="1">
      <c r="A1" s="255" t="s">
        <v>75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</row>
    <row r="2" spans="1:57" ht="36.75" thickBot="1">
      <c r="A2" s="271" t="s">
        <v>15</v>
      </c>
      <c r="B2" s="271" t="s">
        <v>16</v>
      </c>
      <c r="C2" s="271" t="s">
        <v>17</v>
      </c>
      <c r="D2" s="271" t="s">
        <v>18</v>
      </c>
      <c r="E2" s="14" t="s">
        <v>177</v>
      </c>
      <c r="F2" s="200" t="s">
        <v>19</v>
      </c>
      <c r="G2" s="267"/>
      <c r="H2" s="268"/>
      <c r="I2" s="15" t="s">
        <v>178</v>
      </c>
      <c r="J2" s="200" t="s">
        <v>20</v>
      </c>
      <c r="K2" s="201"/>
      <c r="L2" s="201"/>
      <c r="M2" s="14" t="s">
        <v>179</v>
      </c>
      <c r="N2" s="193" t="s">
        <v>21</v>
      </c>
      <c r="O2" s="194"/>
      <c r="P2" s="194"/>
      <c r="Q2" s="13" t="s">
        <v>180</v>
      </c>
      <c r="R2" s="193" t="s">
        <v>22</v>
      </c>
      <c r="S2" s="194"/>
      <c r="T2" s="194"/>
      <c r="U2" s="219"/>
      <c r="V2" s="12" t="s">
        <v>181</v>
      </c>
      <c r="W2" s="193" t="s">
        <v>23</v>
      </c>
      <c r="X2" s="194"/>
      <c r="Y2" s="194"/>
      <c r="Z2" s="13" t="s">
        <v>182</v>
      </c>
      <c r="AA2" s="193" t="s">
        <v>24</v>
      </c>
      <c r="AB2" s="194"/>
      <c r="AC2" s="194"/>
      <c r="AD2" s="13" t="s">
        <v>183</v>
      </c>
      <c r="AE2" s="193" t="s">
        <v>25</v>
      </c>
      <c r="AF2" s="194"/>
      <c r="AG2" s="194"/>
      <c r="AH2" s="14" t="s">
        <v>184</v>
      </c>
      <c r="AI2" s="200" t="s">
        <v>26</v>
      </c>
      <c r="AJ2" s="201"/>
      <c r="AK2" s="240"/>
      <c r="AL2" s="15" t="s">
        <v>185</v>
      </c>
      <c r="AM2" s="200" t="s">
        <v>27</v>
      </c>
      <c r="AN2" s="201"/>
      <c r="AO2" s="201"/>
      <c r="AP2" s="240"/>
      <c r="AQ2" s="14" t="s">
        <v>186</v>
      </c>
      <c r="AR2" s="200" t="s">
        <v>28</v>
      </c>
      <c r="AS2" s="201"/>
      <c r="AT2" s="240"/>
      <c r="AU2" s="14" t="s">
        <v>187</v>
      </c>
      <c r="AV2" s="200" t="s">
        <v>29</v>
      </c>
      <c r="AW2" s="201"/>
      <c r="AX2" s="201"/>
      <c r="AY2" s="240"/>
      <c r="AZ2" s="13" t="s">
        <v>188</v>
      </c>
      <c r="BA2" s="200" t="s">
        <v>30</v>
      </c>
      <c r="BB2" s="201"/>
      <c r="BC2" s="201"/>
      <c r="BD2" s="14" t="s">
        <v>189</v>
      </c>
      <c r="BE2" s="277" t="s">
        <v>31</v>
      </c>
    </row>
    <row r="3" spans="1:57" ht="13.5" thickBot="1">
      <c r="A3" s="272"/>
      <c r="B3" s="272"/>
      <c r="C3" s="272"/>
      <c r="D3" s="272"/>
      <c r="E3" s="200" t="s">
        <v>32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78"/>
    </row>
    <row r="4" spans="1:57" ht="13.5" thickBot="1">
      <c r="A4" s="273"/>
      <c r="B4" s="273"/>
      <c r="C4" s="273"/>
      <c r="D4" s="273"/>
      <c r="E4" s="16">
        <v>35</v>
      </c>
      <c r="F4" s="16">
        <v>36</v>
      </c>
      <c r="G4" s="16">
        <v>37</v>
      </c>
      <c r="H4" s="16">
        <v>38</v>
      </c>
      <c r="I4" s="16">
        <v>39</v>
      </c>
      <c r="J4" s="16">
        <v>40</v>
      </c>
      <c r="K4" s="16">
        <v>41</v>
      </c>
      <c r="L4" s="16">
        <v>42</v>
      </c>
      <c r="M4" s="17">
        <v>43</v>
      </c>
      <c r="N4" s="17">
        <v>44</v>
      </c>
      <c r="O4" s="17">
        <v>45</v>
      </c>
      <c r="P4" s="17">
        <v>46</v>
      </c>
      <c r="Q4" s="17">
        <v>47</v>
      </c>
      <c r="R4" s="17">
        <v>48</v>
      </c>
      <c r="S4" s="17">
        <v>49</v>
      </c>
      <c r="T4" s="17">
        <v>50</v>
      </c>
      <c r="U4" s="17">
        <v>51</v>
      </c>
      <c r="V4" s="17">
        <v>52</v>
      </c>
      <c r="W4" s="19">
        <v>1</v>
      </c>
      <c r="X4" s="19">
        <v>2</v>
      </c>
      <c r="Y4" s="19">
        <v>3</v>
      </c>
      <c r="Z4" s="19">
        <v>4</v>
      </c>
      <c r="AA4" s="19">
        <v>5</v>
      </c>
      <c r="AB4" s="19">
        <v>6</v>
      </c>
      <c r="AC4" s="19">
        <v>7</v>
      </c>
      <c r="AD4" s="19">
        <v>8</v>
      </c>
      <c r="AE4" s="19">
        <v>9</v>
      </c>
      <c r="AF4" s="17">
        <v>10</v>
      </c>
      <c r="AG4" s="17">
        <v>11</v>
      </c>
      <c r="AH4" s="17">
        <v>12</v>
      </c>
      <c r="AI4" s="17">
        <v>13</v>
      </c>
      <c r="AJ4" s="17">
        <v>14</v>
      </c>
      <c r="AK4" s="17">
        <v>15</v>
      </c>
      <c r="AL4" s="17">
        <v>16</v>
      </c>
      <c r="AM4" s="17">
        <v>17</v>
      </c>
      <c r="AN4" s="17">
        <v>18</v>
      </c>
      <c r="AO4" s="17">
        <v>19</v>
      </c>
      <c r="AP4" s="17">
        <v>20</v>
      </c>
      <c r="AQ4" s="17">
        <v>21</v>
      </c>
      <c r="AR4" s="17">
        <v>22</v>
      </c>
      <c r="AS4" s="17">
        <v>23</v>
      </c>
      <c r="AT4" s="17">
        <v>24</v>
      </c>
      <c r="AU4" s="17">
        <v>25</v>
      </c>
      <c r="AV4" s="17">
        <v>26</v>
      </c>
      <c r="AW4" s="17">
        <v>27</v>
      </c>
      <c r="AX4" s="17">
        <v>28</v>
      </c>
      <c r="AY4" s="17">
        <v>29</v>
      </c>
      <c r="AZ4" s="17">
        <v>30</v>
      </c>
      <c r="BA4" s="17">
        <v>31</v>
      </c>
      <c r="BB4" s="17">
        <v>32</v>
      </c>
      <c r="BC4" s="17">
        <v>33</v>
      </c>
      <c r="BD4" s="17">
        <v>34</v>
      </c>
      <c r="BE4" s="17">
        <v>10</v>
      </c>
    </row>
    <row r="5" spans="1:57" ht="13.5" thickBot="1">
      <c r="A5" s="200" t="s">
        <v>33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40"/>
    </row>
    <row r="6" spans="1:57" ht="13.5" thickBot="1">
      <c r="A6" s="26"/>
      <c r="B6" s="16"/>
      <c r="C6" s="16"/>
      <c r="D6" s="16"/>
      <c r="E6" s="16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6">
        <v>14</v>
      </c>
      <c r="S6" s="16">
        <v>15</v>
      </c>
      <c r="T6" s="16">
        <v>16</v>
      </c>
      <c r="U6" s="29">
        <v>17</v>
      </c>
      <c r="V6" s="29">
        <v>18</v>
      </c>
      <c r="W6" s="29">
        <v>19</v>
      </c>
      <c r="X6" s="16">
        <v>20</v>
      </c>
      <c r="Y6" s="16">
        <v>21</v>
      </c>
      <c r="Z6" s="16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6">
        <v>28</v>
      </c>
      <c r="AG6" s="16">
        <v>29</v>
      </c>
      <c r="AH6" s="16">
        <v>30</v>
      </c>
      <c r="AI6" s="16">
        <v>31</v>
      </c>
      <c r="AJ6" s="16">
        <v>32</v>
      </c>
      <c r="AK6" s="16">
        <v>33</v>
      </c>
      <c r="AL6" s="16">
        <v>34</v>
      </c>
      <c r="AM6" s="16">
        <v>35</v>
      </c>
      <c r="AN6" s="16">
        <v>36</v>
      </c>
      <c r="AO6" s="16">
        <v>37</v>
      </c>
      <c r="AP6" s="16">
        <v>38</v>
      </c>
      <c r="AQ6" s="16">
        <v>39</v>
      </c>
      <c r="AR6" s="16">
        <v>40</v>
      </c>
      <c r="AS6" s="16">
        <v>41</v>
      </c>
      <c r="AT6" s="16">
        <v>42</v>
      </c>
      <c r="AU6" s="29">
        <v>43</v>
      </c>
      <c r="AV6" s="16">
        <v>44</v>
      </c>
      <c r="AW6" s="16">
        <v>45</v>
      </c>
      <c r="AX6" s="16">
        <v>46</v>
      </c>
      <c r="AY6" s="16">
        <v>47</v>
      </c>
      <c r="AZ6" s="16">
        <v>48</v>
      </c>
      <c r="BA6" s="16">
        <v>49</v>
      </c>
      <c r="BB6" s="16">
        <v>50</v>
      </c>
      <c r="BC6" s="16">
        <v>51</v>
      </c>
      <c r="BD6" s="16">
        <v>52</v>
      </c>
      <c r="BE6" s="17">
        <v>28</v>
      </c>
    </row>
    <row r="7" spans="1:57" ht="16.5" thickBot="1">
      <c r="A7" s="269" t="s">
        <v>192</v>
      </c>
      <c r="B7" s="316" t="s">
        <v>55</v>
      </c>
      <c r="C7" s="319" t="s">
        <v>63</v>
      </c>
      <c r="D7" s="9" t="s">
        <v>36</v>
      </c>
      <c r="E7" s="27">
        <f>E10+E13+E16</f>
        <v>8</v>
      </c>
      <c r="F7" s="27">
        <f aca="true" t="shared" si="0" ref="F7:AT9">F10+F13+F16</f>
        <v>9</v>
      </c>
      <c r="G7" s="27">
        <f t="shared" si="0"/>
        <v>8</v>
      </c>
      <c r="H7" s="27">
        <f t="shared" si="0"/>
        <v>9</v>
      </c>
      <c r="I7" s="27">
        <f t="shared" si="0"/>
        <v>7</v>
      </c>
      <c r="J7" s="27">
        <f t="shared" si="0"/>
        <v>8</v>
      </c>
      <c r="K7" s="27">
        <f t="shared" si="0"/>
        <v>7</v>
      </c>
      <c r="L7" s="27">
        <f t="shared" si="0"/>
        <v>8</v>
      </c>
      <c r="M7" s="27">
        <f t="shared" si="0"/>
        <v>7</v>
      </c>
      <c r="N7" s="27">
        <f t="shared" si="0"/>
        <v>8</v>
      </c>
      <c r="O7" s="27">
        <f t="shared" si="0"/>
        <v>7</v>
      </c>
      <c r="P7" s="27">
        <f t="shared" si="0"/>
        <v>8</v>
      </c>
      <c r="Q7" s="27">
        <f t="shared" si="0"/>
        <v>7</v>
      </c>
      <c r="R7" s="27">
        <f t="shared" si="0"/>
        <v>7</v>
      </c>
      <c r="S7" s="27">
        <f t="shared" si="0"/>
        <v>0</v>
      </c>
      <c r="T7" s="27">
        <f t="shared" si="0"/>
        <v>0</v>
      </c>
      <c r="U7" s="27">
        <v>0</v>
      </c>
      <c r="V7" s="27" t="s">
        <v>142</v>
      </c>
      <c r="W7" s="27" t="s">
        <v>142</v>
      </c>
      <c r="X7" s="27">
        <f t="shared" si="0"/>
        <v>4</v>
      </c>
      <c r="Y7" s="27">
        <f t="shared" si="0"/>
        <v>5</v>
      </c>
      <c r="Z7" s="27">
        <f t="shared" si="0"/>
        <v>5</v>
      </c>
      <c r="AA7" s="27">
        <f t="shared" si="0"/>
        <v>4</v>
      </c>
      <c r="AB7" s="27">
        <f t="shared" si="0"/>
        <v>5</v>
      </c>
      <c r="AC7" s="27">
        <f t="shared" si="0"/>
        <v>4</v>
      </c>
      <c r="AD7" s="27">
        <f t="shared" si="0"/>
        <v>5</v>
      </c>
      <c r="AE7" s="27">
        <f t="shared" si="0"/>
        <v>4</v>
      </c>
      <c r="AF7" s="27">
        <f t="shared" si="0"/>
        <v>4</v>
      </c>
      <c r="AG7" s="27">
        <f t="shared" si="0"/>
        <v>0</v>
      </c>
      <c r="AH7" s="27">
        <f t="shared" si="0"/>
        <v>0</v>
      </c>
      <c r="AI7" s="27">
        <f t="shared" si="0"/>
        <v>0</v>
      </c>
      <c r="AJ7" s="27">
        <f t="shared" si="0"/>
        <v>0</v>
      </c>
      <c r="AK7" s="27">
        <f t="shared" si="0"/>
        <v>0</v>
      </c>
      <c r="AL7" s="27">
        <f t="shared" si="0"/>
        <v>0</v>
      </c>
      <c r="AM7" s="27">
        <f t="shared" si="0"/>
        <v>0</v>
      </c>
      <c r="AN7" s="27">
        <f t="shared" si="0"/>
        <v>0</v>
      </c>
      <c r="AO7" s="27">
        <f t="shared" si="0"/>
        <v>0</v>
      </c>
      <c r="AP7" s="27">
        <f t="shared" si="0"/>
        <v>0</v>
      </c>
      <c r="AQ7" s="27">
        <f t="shared" si="0"/>
        <v>0</v>
      </c>
      <c r="AR7" s="27">
        <f t="shared" si="0"/>
        <v>0</v>
      </c>
      <c r="AS7" s="27">
        <f t="shared" si="0"/>
        <v>0</v>
      </c>
      <c r="AT7" s="27">
        <f t="shared" si="0"/>
        <v>0</v>
      </c>
      <c r="AU7" s="27">
        <v>0</v>
      </c>
      <c r="AV7" s="27" t="s">
        <v>142</v>
      </c>
      <c r="AW7" s="27" t="s">
        <v>142</v>
      </c>
      <c r="AX7" s="27" t="s">
        <v>142</v>
      </c>
      <c r="AY7" s="27" t="s">
        <v>142</v>
      </c>
      <c r="AZ7" s="27" t="s">
        <v>142</v>
      </c>
      <c r="BA7" s="27" t="s">
        <v>142</v>
      </c>
      <c r="BB7" s="27" t="s">
        <v>142</v>
      </c>
      <c r="BC7" s="27" t="s">
        <v>142</v>
      </c>
      <c r="BD7" s="27" t="s">
        <v>142</v>
      </c>
      <c r="BE7" s="36">
        <f aca="true" t="shared" si="1" ref="BE7:BE27">SUM(E7:BD7)</f>
        <v>148</v>
      </c>
    </row>
    <row r="8" spans="1:57" ht="16.5" thickBot="1">
      <c r="A8" s="270"/>
      <c r="B8" s="317"/>
      <c r="C8" s="320"/>
      <c r="D8" s="9" t="s">
        <v>114</v>
      </c>
      <c r="E8" s="27">
        <f>E11+E14+E17</f>
        <v>4</v>
      </c>
      <c r="F8" s="27">
        <f t="shared" si="0"/>
        <v>4</v>
      </c>
      <c r="G8" s="27">
        <f t="shared" si="0"/>
        <v>3</v>
      </c>
      <c r="H8" s="27">
        <f t="shared" si="0"/>
        <v>4</v>
      </c>
      <c r="I8" s="27">
        <f t="shared" si="0"/>
        <v>3</v>
      </c>
      <c r="J8" s="27">
        <f t="shared" si="0"/>
        <v>4</v>
      </c>
      <c r="K8" s="27">
        <f t="shared" si="0"/>
        <v>4</v>
      </c>
      <c r="L8" s="27">
        <f t="shared" si="0"/>
        <v>4</v>
      </c>
      <c r="M8" s="27">
        <f t="shared" si="0"/>
        <v>4</v>
      </c>
      <c r="N8" s="27">
        <f t="shared" si="0"/>
        <v>4</v>
      </c>
      <c r="O8" s="27">
        <f t="shared" si="0"/>
        <v>4</v>
      </c>
      <c r="P8" s="27">
        <f t="shared" si="0"/>
        <v>4</v>
      </c>
      <c r="Q8" s="27">
        <f t="shared" si="0"/>
        <v>4</v>
      </c>
      <c r="R8" s="27">
        <f t="shared" si="0"/>
        <v>4</v>
      </c>
      <c r="S8" s="27">
        <f t="shared" si="0"/>
        <v>0</v>
      </c>
      <c r="T8" s="27">
        <f t="shared" si="0"/>
        <v>0</v>
      </c>
      <c r="U8" s="27">
        <v>0</v>
      </c>
      <c r="V8" s="27" t="s">
        <v>142</v>
      </c>
      <c r="W8" s="27" t="s">
        <v>142</v>
      </c>
      <c r="X8" s="27">
        <f t="shared" si="0"/>
        <v>2</v>
      </c>
      <c r="Y8" s="27">
        <f t="shared" si="0"/>
        <v>3</v>
      </c>
      <c r="Z8" s="27">
        <f t="shared" si="0"/>
        <v>2</v>
      </c>
      <c r="AA8" s="27">
        <f t="shared" si="0"/>
        <v>2</v>
      </c>
      <c r="AB8" s="27">
        <f t="shared" si="0"/>
        <v>2</v>
      </c>
      <c r="AC8" s="27">
        <f t="shared" si="0"/>
        <v>2</v>
      </c>
      <c r="AD8" s="27">
        <f t="shared" si="0"/>
        <v>3</v>
      </c>
      <c r="AE8" s="27">
        <f t="shared" si="0"/>
        <v>2</v>
      </c>
      <c r="AF8" s="27">
        <f t="shared" si="0"/>
        <v>2</v>
      </c>
      <c r="AG8" s="27">
        <f t="shared" si="0"/>
        <v>0</v>
      </c>
      <c r="AH8" s="27">
        <f t="shared" si="0"/>
        <v>0</v>
      </c>
      <c r="AI8" s="27">
        <f t="shared" si="0"/>
        <v>0</v>
      </c>
      <c r="AJ8" s="27">
        <f t="shared" si="0"/>
        <v>0</v>
      </c>
      <c r="AK8" s="27">
        <f t="shared" si="0"/>
        <v>0</v>
      </c>
      <c r="AL8" s="27">
        <f t="shared" si="0"/>
        <v>0</v>
      </c>
      <c r="AM8" s="27">
        <f t="shared" si="0"/>
        <v>0</v>
      </c>
      <c r="AN8" s="27">
        <f t="shared" si="0"/>
        <v>0</v>
      </c>
      <c r="AO8" s="27">
        <f t="shared" si="0"/>
        <v>0</v>
      </c>
      <c r="AP8" s="27">
        <f t="shared" si="0"/>
        <v>0</v>
      </c>
      <c r="AQ8" s="27">
        <f t="shared" si="0"/>
        <v>0</v>
      </c>
      <c r="AR8" s="27">
        <f t="shared" si="0"/>
        <v>0</v>
      </c>
      <c r="AS8" s="27">
        <f t="shared" si="0"/>
        <v>0</v>
      </c>
      <c r="AT8" s="27">
        <f t="shared" si="0"/>
        <v>0</v>
      </c>
      <c r="AU8" s="27">
        <v>0</v>
      </c>
      <c r="AV8" s="27" t="s">
        <v>142</v>
      </c>
      <c r="AW8" s="27" t="s">
        <v>142</v>
      </c>
      <c r="AX8" s="27" t="s">
        <v>142</v>
      </c>
      <c r="AY8" s="27" t="s">
        <v>142</v>
      </c>
      <c r="AZ8" s="27" t="s">
        <v>142</v>
      </c>
      <c r="BA8" s="27" t="s">
        <v>142</v>
      </c>
      <c r="BB8" s="27" t="s">
        <v>142</v>
      </c>
      <c r="BC8" s="27" t="s">
        <v>142</v>
      </c>
      <c r="BD8" s="27" t="s">
        <v>142</v>
      </c>
      <c r="BE8" s="36">
        <f t="shared" si="1"/>
        <v>74</v>
      </c>
    </row>
    <row r="9" spans="1:57" ht="16.5" thickBot="1">
      <c r="A9" s="270"/>
      <c r="B9" s="318"/>
      <c r="C9" s="321"/>
      <c r="D9" s="9" t="s">
        <v>78</v>
      </c>
      <c r="E9" s="27">
        <f>E12+E15+E18</f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  <c r="S9" s="27">
        <f t="shared" si="0"/>
        <v>0</v>
      </c>
      <c r="T9" s="27">
        <f t="shared" si="0"/>
        <v>0</v>
      </c>
      <c r="U9" s="27">
        <v>0</v>
      </c>
      <c r="V9" s="27" t="s">
        <v>142</v>
      </c>
      <c r="W9" s="27" t="s">
        <v>142</v>
      </c>
      <c r="X9" s="27">
        <f t="shared" si="0"/>
        <v>0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</v>
      </c>
      <c r="AC9" s="27">
        <f t="shared" si="0"/>
        <v>0</v>
      </c>
      <c r="AD9" s="27">
        <f t="shared" si="0"/>
        <v>0</v>
      </c>
      <c r="AE9" s="27">
        <f t="shared" si="0"/>
        <v>0</v>
      </c>
      <c r="AF9" s="27">
        <f t="shared" si="0"/>
        <v>0</v>
      </c>
      <c r="AG9" s="27">
        <f t="shared" si="0"/>
        <v>0</v>
      </c>
      <c r="AH9" s="27">
        <f t="shared" si="0"/>
        <v>0</v>
      </c>
      <c r="AI9" s="27">
        <f t="shared" si="0"/>
        <v>0</v>
      </c>
      <c r="AJ9" s="27">
        <f t="shared" si="0"/>
        <v>0</v>
      </c>
      <c r="AK9" s="27">
        <f t="shared" si="0"/>
        <v>0</v>
      </c>
      <c r="AL9" s="27">
        <f t="shared" si="0"/>
        <v>0</v>
      </c>
      <c r="AM9" s="27">
        <f t="shared" si="0"/>
        <v>0</v>
      </c>
      <c r="AN9" s="27">
        <f t="shared" si="0"/>
        <v>0</v>
      </c>
      <c r="AO9" s="27">
        <f t="shared" si="0"/>
        <v>0</v>
      </c>
      <c r="AP9" s="27">
        <f t="shared" si="0"/>
        <v>0</v>
      </c>
      <c r="AQ9" s="27">
        <f t="shared" si="0"/>
        <v>0</v>
      </c>
      <c r="AR9" s="27">
        <f t="shared" si="0"/>
        <v>0</v>
      </c>
      <c r="AS9" s="27">
        <f t="shared" si="0"/>
        <v>0</v>
      </c>
      <c r="AT9" s="27">
        <f t="shared" si="0"/>
        <v>0</v>
      </c>
      <c r="AU9" s="27">
        <v>0</v>
      </c>
      <c r="AV9" s="27" t="s">
        <v>142</v>
      </c>
      <c r="AW9" s="27" t="s">
        <v>142</v>
      </c>
      <c r="AX9" s="27" t="s">
        <v>142</v>
      </c>
      <c r="AY9" s="27" t="s">
        <v>142</v>
      </c>
      <c r="AZ9" s="27" t="s">
        <v>142</v>
      </c>
      <c r="BA9" s="27" t="s">
        <v>142</v>
      </c>
      <c r="BB9" s="27" t="s">
        <v>142</v>
      </c>
      <c r="BC9" s="27" t="s">
        <v>142</v>
      </c>
      <c r="BD9" s="27" t="s">
        <v>142</v>
      </c>
      <c r="BE9" s="36">
        <f t="shared" si="1"/>
        <v>0</v>
      </c>
    </row>
    <row r="10" spans="1:57" ht="13.5" thickBot="1">
      <c r="A10" s="270"/>
      <c r="B10" s="322" t="s">
        <v>274</v>
      </c>
      <c r="C10" s="282" t="s">
        <v>193</v>
      </c>
      <c r="D10" s="8" t="s">
        <v>36</v>
      </c>
      <c r="E10" s="34">
        <v>3</v>
      </c>
      <c r="F10" s="34">
        <v>4</v>
      </c>
      <c r="G10" s="34">
        <v>3</v>
      </c>
      <c r="H10" s="34">
        <v>4</v>
      </c>
      <c r="I10" s="34">
        <v>3</v>
      </c>
      <c r="J10" s="34">
        <v>4</v>
      </c>
      <c r="K10" s="34">
        <v>3</v>
      </c>
      <c r="L10" s="34">
        <v>4</v>
      </c>
      <c r="M10" s="34">
        <v>3</v>
      </c>
      <c r="N10" s="34">
        <v>4</v>
      </c>
      <c r="O10" s="34">
        <v>3</v>
      </c>
      <c r="P10" s="34">
        <v>4</v>
      </c>
      <c r="Q10" s="34">
        <v>3</v>
      </c>
      <c r="R10" s="34">
        <v>3</v>
      </c>
      <c r="S10" s="34"/>
      <c r="T10" s="34"/>
      <c r="U10" s="34"/>
      <c r="V10" s="34" t="s">
        <v>142</v>
      </c>
      <c r="W10" s="34" t="s">
        <v>142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1">
        <v>0</v>
      </c>
      <c r="AV10" s="34" t="s">
        <v>142</v>
      </c>
      <c r="AW10" s="34" t="s">
        <v>142</v>
      </c>
      <c r="AX10" s="34" t="s">
        <v>142</v>
      </c>
      <c r="AY10" s="34" t="s">
        <v>142</v>
      </c>
      <c r="AZ10" s="34" t="s">
        <v>142</v>
      </c>
      <c r="BA10" s="34" t="s">
        <v>142</v>
      </c>
      <c r="BB10" s="34" t="s">
        <v>142</v>
      </c>
      <c r="BC10" s="34" t="s">
        <v>142</v>
      </c>
      <c r="BD10" s="34" t="s">
        <v>142</v>
      </c>
      <c r="BE10" s="35">
        <f t="shared" si="1"/>
        <v>48</v>
      </c>
    </row>
    <row r="11" spans="1:57" ht="13.5" thickBot="1">
      <c r="A11" s="270"/>
      <c r="B11" s="323"/>
      <c r="C11" s="283"/>
      <c r="D11" s="8" t="s">
        <v>114</v>
      </c>
      <c r="E11" s="34">
        <v>1</v>
      </c>
      <c r="F11" s="34">
        <v>2</v>
      </c>
      <c r="G11" s="34">
        <v>1</v>
      </c>
      <c r="H11" s="34">
        <v>2</v>
      </c>
      <c r="I11" s="34">
        <v>1</v>
      </c>
      <c r="J11" s="34">
        <v>2</v>
      </c>
      <c r="K11" s="34">
        <v>2</v>
      </c>
      <c r="L11" s="34">
        <v>2</v>
      </c>
      <c r="M11" s="34">
        <v>1</v>
      </c>
      <c r="N11" s="34">
        <v>2</v>
      </c>
      <c r="O11" s="34">
        <v>2</v>
      </c>
      <c r="P11" s="34">
        <v>2</v>
      </c>
      <c r="Q11" s="34">
        <v>2</v>
      </c>
      <c r="R11" s="34">
        <v>2</v>
      </c>
      <c r="S11" s="34"/>
      <c r="T11" s="34"/>
      <c r="U11" s="34"/>
      <c r="V11" s="34" t="s">
        <v>142</v>
      </c>
      <c r="W11" s="34" t="s">
        <v>142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1">
        <v>0</v>
      </c>
      <c r="AV11" s="34" t="s">
        <v>142</v>
      </c>
      <c r="AW11" s="34" t="s">
        <v>142</v>
      </c>
      <c r="AX11" s="34" t="s">
        <v>142</v>
      </c>
      <c r="AY11" s="34" t="s">
        <v>142</v>
      </c>
      <c r="AZ11" s="34" t="s">
        <v>142</v>
      </c>
      <c r="BA11" s="34" t="s">
        <v>142</v>
      </c>
      <c r="BB11" s="34" t="s">
        <v>142</v>
      </c>
      <c r="BC11" s="34" t="s">
        <v>142</v>
      </c>
      <c r="BD11" s="34" t="s">
        <v>142</v>
      </c>
      <c r="BE11" s="35">
        <f t="shared" si="1"/>
        <v>24</v>
      </c>
    </row>
    <row r="12" spans="1:57" ht="13.5" thickBot="1">
      <c r="A12" s="270"/>
      <c r="B12" s="324"/>
      <c r="C12" s="266"/>
      <c r="D12" s="8" t="s">
        <v>78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 t="s">
        <v>142</v>
      </c>
      <c r="W12" s="34" t="s">
        <v>142</v>
      </c>
      <c r="X12" s="34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>
        <v>0</v>
      </c>
      <c r="AV12" s="34" t="s">
        <v>142</v>
      </c>
      <c r="AW12" s="34" t="s">
        <v>142</v>
      </c>
      <c r="AX12" s="34" t="s">
        <v>142</v>
      </c>
      <c r="AY12" s="34" t="s">
        <v>142</v>
      </c>
      <c r="AZ12" s="34" t="s">
        <v>142</v>
      </c>
      <c r="BA12" s="34" t="s">
        <v>142</v>
      </c>
      <c r="BB12" s="34" t="s">
        <v>142</v>
      </c>
      <c r="BC12" s="34" t="s">
        <v>142</v>
      </c>
      <c r="BD12" s="34" t="s">
        <v>142</v>
      </c>
      <c r="BE12" s="35">
        <f t="shared" si="1"/>
        <v>0</v>
      </c>
    </row>
    <row r="13" spans="1:57" ht="13.5" thickBot="1">
      <c r="A13" s="270"/>
      <c r="B13" s="322" t="s">
        <v>57</v>
      </c>
      <c r="C13" s="282" t="s">
        <v>2</v>
      </c>
      <c r="D13" s="8" t="s">
        <v>36</v>
      </c>
      <c r="E13" s="34">
        <v>3</v>
      </c>
      <c r="F13" s="34">
        <v>2</v>
      </c>
      <c r="G13" s="34">
        <v>3</v>
      </c>
      <c r="H13" s="34">
        <v>2</v>
      </c>
      <c r="I13" s="34">
        <v>2</v>
      </c>
      <c r="J13" s="34">
        <v>2</v>
      </c>
      <c r="K13" s="34">
        <v>2</v>
      </c>
      <c r="L13" s="34">
        <v>2</v>
      </c>
      <c r="M13" s="34">
        <v>2</v>
      </c>
      <c r="N13" s="34">
        <v>2</v>
      </c>
      <c r="O13" s="34">
        <v>2</v>
      </c>
      <c r="P13" s="34">
        <v>2</v>
      </c>
      <c r="Q13" s="34">
        <v>2</v>
      </c>
      <c r="R13" s="34">
        <v>2</v>
      </c>
      <c r="S13" s="34"/>
      <c r="T13" s="34"/>
      <c r="U13" s="34"/>
      <c r="V13" s="34" t="s">
        <v>142</v>
      </c>
      <c r="W13" s="34" t="s">
        <v>142</v>
      </c>
      <c r="X13" s="34">
        <v>2</v>
      </c>
      <c r="Y13" s="34">
        <v>2</v>
      </c>
      <c r="Z13" s="34">
        <v>3</v>
      </c>
      <c r="AA13" s="34">
        <v>2</v>
      </c>
      <c r="AB13" s="34">
        <v>3</v>
      </c>
      <c r="AC13" s="34">
        <v>2</v>
      </c>
      <c r="AD13" s="34">
        <v>2</v>
      </c>
      <c r="AE13" s="34">
        <v>2</v>
      </c>
      <c r="AF13" s="34">
        <v>2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1">
        <v>0</v>
      </c>
      <c r="AV13" s="34" t="s">
        <v>142</v>
      </c>
      <c r="AW13" s="34" t="s">
        <v>142</v>
      </c>
      <c r="AX13" s="34" t="s">
        <v>142</v>
      </c>
      <c r="AY13" s="34" t="s">
        <v>142</v>
      </c>
      <c r="AZ13" s="34" t="s">
        <v>142</v>
      </c>
      <c r="BA13" s="34" t="s">
        <v>142</v>
      </c>
      <c r="BB13" s="34" t="s">
        <v>142</v>
      </c>
      <c r="BC13" s="34" t="s">
        <v>142</v>
      </c>
      <c r="BD13" s="34" t="s">
        <v>142</v>
      </c>
      <c r="BE13" s="35">
        <f t="shared" si="1"/>
        <v>50</v>
      </c>
    </row>
    <row r="14" spans="1:57" ht="13.5" thickBot="1">
      <c r="A14" s="270"/>
      <c r="B14" s="323"/>
      <c r="C14" s="283"/>
      <c r="D14" s="8" t="s">
        <v>114</v>
      </c>
      <c r="E14" s="144">
        <v>2</v>
      </c>
      <c r="F14" s="144">
        <v>1</v>
      </c>
      <c r="G14" s="144">
        <v>1</v>
      </c>
      <c r="H14" s="144">
        <v>1</v>
      </c>
      <c r="I14" s="144">
        <v>1</v>
      </c>
      <c r="J14" s="144">
        <v>1</v>
      </c>
      <c r="K14" s="144">
        <v>1</v>
      </c>
      <c r="L14" s="144">
        <v>1</v>
      </c>
      <c r="M14" s="144">
        <v>2</v>
      </c>
      <c r="N14" s="144">
        <v>1</v>
      </c>
      <c r="O14" s="144">
        <v>1</v>
      </c>
      <c r="P14" s="144">
        <v>1</v>
      </c>
      <c r="Q14" s="144">
        <v>1</v>
      </c>
      <c r="R14" s="144">
        <v>1</v>
      </c>
      <c r="S14" s="34"/>
      <c r="T14" s="34"/>
      <c r="U14" s="34"/>
      <c r="V14" s="34" t="s">
        <v>142</v>
      </c>
      <c r="W14" s="34" t="s">
        <v>142</v>
      </c>
      <c r="X14" s="34">
        <v>1</v>
      </c>
      <c r="Y14" s="34">
        <v>1</v>
      </c>
      <c r="Z14" s="34">
        <v>1</v>
      </c>
      <c r="AA14" s="34">
        <v>1</v>
      </c>
      <c r="AB14" s="34">
        <v>1</v>
      </c>
      <c r="AC14" s="34">
        <v>1</v>
      </c>
      <c r="AD14" s="34">
        <v>1</v>
      </c>
      <c r="AE14" s="34">
        <v>1</v>
      </c>
      <c r="AF14" s="34">
        <v>1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1">
        <v>0</v>
      </c>
      <c r="AV14" s="34" t="s">
        <v>142</v>
      </c>
      <c r="AW14" s="34" t="s">
        <v>142</v>
      </c>
      <c r="AX14" s="34" t="s">
        <v>142</v>
      </c>
      <c r="AY14" s="34" t="s">
        <v>142</v>
      </c>
      <c r="AZ14" s="34" t="s">
        <v>142</v>
      </c>
      <c r="BA14" s="34" t="s">
        <v>142</v>
      </c>
      <c r="BB14" s="34" t="s">
        <v>142</v>
      </c>
      <c r="BC14" s="34" t="s">
        <v>142</v>
      </c>
      <c r="BD14" s="34" t="s">
        <v>142</v>
      </c>
      <c r="BE14" s="35">
        <f t="shared" si="1"/>
        <v>25</v>
      </c>
    </row>
    <row r="15" spans="1:57" ht="13.5" thickBot="1">
      <c r="A15" s="270"/>
      <c r="B15" s="324"/>
      <c r="C15" s="284"/>
      <c r="D15" s="8" t="s">
        <v>78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 t="s">
        <v>142</v>
      </c>
      <c r="W15" s="34" t="s">
        <v>142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>
        <v>0</v>
      </c>
      <c r="AV15" s="34" t="s">
        <v>142</v>
      </c>
      <c r="AW15" s="34" t="s">
        <v>142</v>
      </c>
      <c r="AX15" s="34" t="s">
        <v>142</v>
      </c>
      <c r="AY15" s="34" t="s">
        <v>142</v>
      </c>
      <c r="AZ15" s="34" t="s">
        <v>142</v>
      </c>
      <c r="BA15" s="34" t="s">
        <v>142</v>
      </c>
      <c r="BB15" s="34" t="s">
        <v>142</v>
      </c>
      <c r="BC15" s="34" t="s">
        <v>142</v>
      </c>
      <c r="BD15" s="34" t="s">
        <v>142</v>
      </c>
      <c r="BE15" s="35">
        <f t="shared" si="1"/>
        <v>0</v>
      </c>
    </row>
    <row r="16" spans="1:57" ht="13.5" thickBot="1">
      <c r="A16" s="270"/>
      <c r="B16" s="322" t="s">
        <v>275</v>
      </c>
      <c r="C16" s="282" t="s">
        <v>40</v>
      </c>
      <c r="D16" s="8" t="s">
        <v>36</v>
      </c>
      <c r="E16" s="34">
        <v>2</v>
      </c>
      <c r="F16" s="34">
        <v>3</v>
      </c>
      <c r="G16" s="34">
        <v>2</v>
      </c>
      <c r="H16" s="34">
        <v>3</v>
      </c>
      <c r="I16" s="34">
        <v>2</v>
      </c>
      <c r="J16" s="34">
        <v>2</v>
      </c>
      <c r="K16" s="34">
        <v>2</v>
      </c>
      <c r="L16" s="34">
        <v>2</v>
      </c>
      <c r="M16" s="34">
        <v>2</v>
      </c>
      <c r="N16" s="34">
        <v>2</v>
      </c>
      <c r="O16" s="34">
        <v>2</v>
      </c>
      <c r="P16" s="34">
        <v>2</v>
      </c>
      <c r="Q16" s="34">
        <v>2</v>
      </c>
      <c r="R16" s="34">
        <v>2</v>
      </c>
      <c r="S16" s="34"/>
      <c r="T16" s="34"/>
      <c r="U16" s="34"/>
      <c r="V16" s="34" t="s">
        <v>142</v>
      </c>
      <c r="W16" s="34" t="s">
        <v>142</v>
      </c>
      <c r="X16" s="34">
        <v>2</v>
      </c>
      <c r="Y16" s="34">
        <v>3</v>
      </c>
      <c r="Z16" s="34">
        <v>2</v>
      </c>
      <c r="AA16" s="34">
        <v>2</v>
      </c>
      <c r="AB16" s="34">
        <v>2</v>
      </c>
      <c r="AC16" s="34">
        <v>2</v>
      </c>
      <c r="AD16" s="34">
        <v>3</v>
      </c>
      <c r="AE16" s="34">
        <v>2</v>
      </c>
      <c r="AF16" s="34">
        <v>2</v>
      </c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1">
        <v>0</v>
      </c>
      <c r="AV16" s="34" t="s">
        <v>142</v>
      </c>
      <c r="AW16" s="34" t="s">
        <v>142</v>
      </c>
      <c r="AX16" s="34" t="s">
        <v>142</v>
      </c>
      <c r="AY16" s="34" t="s">
        <v>142</v>
      </c>
      <c r="AZ16" s="34" t="s">
        <v>142</v>
      </c>
      <c r="BA16" s="34" t="s">
        <v>142</v>
      </c>
      <c r="BB16" s="34" t="s">
        <v>142</v>
      </c>
      <c r="BC16" s="34" t="s">
        <v>142</v>
      </c>
      <c r="BD16" s="34" t="s">
        <v>142</v>
      </c>
      <c r="BE16" s="35">
        <f t="shared" si="1"/>
        <v>50</v>
      </c>
    </row>
    <row r="17" spans="1:57" ht="13.5" thickBot="1">
      <c r="A17" s="270"/>
      <c r="B17" s="323"/>
      <c r="C17" s="283"/>
      <c r="D17" s="8" t="s">
        <v>114</v>
      </c>
      <c r="E17" s="144">
        <v>1</v>
      </c>
      <c r="F17" s="144">
        <v>1</v>
      </c>
      <c r="G17" s="144">
        <v>1</v>
      </c>
      <c r="H17" s="144">
        <v>1</v>
      </c>
      <c r="I17" s="144">
        <v>1</v>
      </c>
      <c r="J17" s="144">
        <v>1</v>
      </c>
      <c r="K17" s="144">
        <v>1</v>
      </c>
      <c r="L17" s="144">
        <v>1</v>
      </c>
      <c r="M17" s="144">
        <v>1</v>
      </c>
      <c r="N17" s="144">
        <v>1</v>
      </c>
      <c r="O17" s="144">
        <v>1</v>
      </c>
      <c r="P17" s="144">
        <v>1</v>
      </c>
      <c r="Q17" s="144">
        <v>1</v>
      </c>
      <c r="R17" s="144">
        <v>1</v>
      </c>
      <c r="S17" s="32"/>
      <c r="T17" s="32"/>
      <c r="U17" s="34"/>
      <c r="V17" s="34" t="s">
        <v>142</v>
      </c>
      <c r="W17" s="34" t="s">
        <v>142</v>
      </c>
      <c r="X17" s="32">
        <v>1</v>
      </c>
      <c r="Y17" s="32">
        <v>2</v>
      </c>
      <c r="Z17" s="32">
        <v>1</v>
      </c>
      <c r="AA17" s="32">
        <v>1</v>
      </c>
      <c r="AB17" s="32">
        <v>1</v>
      </c>
      <c r="AC17" s="32">
        <v>1</v>
      </c>
      <c r="AD17" s="32">
        <v>2</v>
      </c>
      <c r="AE17" s="32">
        <v>1</v>
      </c>
      <c r="AF17" s="32">
        <v>1</v>
      </c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1">
        <v>0</v>
      </c>
      <c r="AV17" s="34" t="s">
        <v>142</v>
      </c>
      <c r="AW17" s="34" t="s">
        <v>142</v>
      </c>
      <c r="AX17" s="34" t="s">
        <v>142</v>
      </c>
      <c r="AY17" s="34" t="s">
        <v>142</v>
      </c>
      <c r="AZ17" s="34" t="s">
        <v>142</v>
      </c>
      <c r="BA17" s="34" t="s">
        <v>142</v>
      </c>
      <c r="BB17" s="34" t="s">
        <v>142</v>
      </c>
      <c r="BC17" s="34" t="s">
        <v>142</v>
      </c>
      <c r="BD17" s="34" t="s">
        <v>142</v>
      </c>
      <c r="BE17" s="35">
        <f t="shared" si="1"/>
        <v>25</v>
      </c>
    </row>
    <row r="18" spans="1:57" ht="13.5" thickBot="1">
      <c r="A18" s="270"/>
      <c r="B18" s="324"/>
      <c r="C18" s="284"/>
      <c r="D18" s="8" t="s">
        <v>78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4"/>
      <c r="V18" s="34" t="s">
        <v>142</v>
      </c>
      <c r="W18" s="34" t="s">
        <v>142</v>
      </c>
      <c r="X18" s="32"/>
      <c r="Y18" s="32"/>
      <c r="Z18" s="32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1"/>
      <c r="AQ18" s="31"/>
      <c r="AR18" s="31"/>
      <c r="AS18" s="31"/>
      <c r="AT18" s="31"/>
      <c r="AU18" s="31">
        <v>0</v>
      </c>
      <c r="AV18" s="34" t="s">
        <v>142</v>
      </c>
      <c r="AW18" s="34" t="s">
        <v>142</v>
      </c>
      <c r="AX18" s="34" t="s">
        <v>142</v>
      </c>
      <c r="AY18" s="34" t="s">
        <v>142</v>
      </c>
      <c r="AZ18" s="34" t="s">
        <v>142</v>
      </c>
      <c r="BA18" s="34" t="s">
        <v>142</v>
      </c>
      <c r="BB18" s="34" t="s">
        <v>142</v>
      </c>
      <c r="BC18" s="34" t="s">
        <v>142</v>
      </c>
      <c r="BD18" s="34" t="s">
        <v>142</v>
      </c>
      <c r="BE18" s="35">
        <f t="shared" si="1"/>
        <v>0</v>
      </c>
    </row>
    <row r="19" spans="1:57" ht="13.5" thickBot="1">
      <c r="A19" s="270"/>
      <c r="B19" s="322" t="s">
        <v>275</v>
      </c>
      <c r="C19" s="282" t="s">
        <v>276</v>
      </c>
      <c r="D19" s="8" t="s">
        <v>36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4"/>
      <c r="V19" s="34" t="s">
        <v>142</v>
      </c>
      <c r="W19" s="34" t="s">
        <v>142</v>
      </c>
      <c r="X19" s="32">
        <v>4</v>
      </c>
      <c r="Y19" s="32">
        <v>4</v>
      </c>
      <c r="Z19" s="32">
        <v>4</v>
      </c>
      <c r="AA19" s="32">
        <v>4</v>
      </c>
      <c r="AB19" s="32">
        <v>4</v>
      </c>
      <c r="AC19" s="32">
        <v>4</v>
      </c>
      <c r="AD19" s="32">
        <v>4</v>
      </c>
      <c r="AE19" s="32">
        <v>4</v>
      </c>
      <c r="AF19" s="32">
        <v>4</v>
      </c>
      <c r="AG19" s="34"/>
      <c r="AH19" s="34"/>
      <c r="AI19" s="34"/>
      <c r="AJ19" s="34"/>
      <c r="AK19" s="34"/>
      <c r="AL19" s="34"/>
      <c r="AM19" s="34"/>
      <c r="AN19" s="34"/>
      <c r="AO19" s="34"/>
      <c r="AP19" s="31"/>
      <c r="AQ19" s="31"/>
      <c r="AR19" s="31"/>
      <c r="AS19" s="31"/>
      <c r="AT19" s="31"/>
      <c r="AU19" s="31">
        <v>0</v>
      </c>
      <c r="AV19" s="34" t="s">
        <v>142</v>
      </c>
      <c r="AW19" s="34" t="s">
        <v>142</v>
      </c>
      <c r="AX19" s="34" t="s">
        <v>142</v>
      </c>
      <c r="AY19" s="34" t="s">
        <v>142</v>
      </c>
      <c r="AZ19" s="34" t="s">
        <v>142</v>
      </c>
      <c r="BA19" s="34" t="s">
        <v>142</v>
      </c>
      <c r="BB19" s="34" t="s">
        <v>142</v>
      </c>
      <c r="BC19" s="34" t="s">
        <v>142</v>
      </c>
      <c r="BD19" s="34" t="s">
        <v>142</v>
      </c>
      <c r="BE19" s="35">
        <f>SUM(E19:BD19)</f>
        <v>36</v>
      </c>
    </row>
    <row r="20" spans="1:57" ht="13.5" thickBot="1">
      <c r="A20" s="270"/>
      <c r="B20" s="323"/>
      <c r="C20" s="283"/>
      <c r="D20" s="8" t="s">
        <v>114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4"/>
      <c r="V20" s="34" t="s">
        <v>142</v>
      </c>
      <c r="W20" s="34" t="s">
        <v>142</v>
      </c>
      <c r="X20" s="32">
        <v>2</v>
      </c>
      <c r="Y20" s="32">
        <v>2</v>
      </c>
      <c r="Z20" s="32">
        <v>2</v>
      </c>
      <c r="AA20" s="32">
        <v>2</v>
      </c>
      <c r="AB20" s="32">
        <v>2</v>
      </c>
      <c r="AC20" s="32">
        <v>2</v>
      </c>
      <c r="AD20" s="32">
        <v>2</v>
      </c>
      <c r="AE20" s="32">
        <v>2</v>
      </c>
      <c r="AF20" s="32">
        <v>2</v>
      </c>
      <c r="AG20" s="34"/>
      <c r="AH20" s="34"/>
      <c r="AI20" s="34"/>
      <c r="AJ20" s="34"/>
      <c r="AK20" s="34"/>
      <c r="AL20" s="34"/>
      <c r="AM20" s="34"/>
      <c r="AN20" s="34"/>
      <c r="AO20" s="34"/>
      <c r="AP20" s="31"/>
      <c r="AQ20" s="31"/>
      <c r="AR20" s="31"/>
      <c r="AS20" s="31"/>
      <c r="AT20" s="31"/>
      <c r="AU20" s="31">
        <v>0</v>
      </c>
      <c r="AV20" s="34" t="s">
        <v>142</v>
      </c>
      <c r="AW20" s="34" t="s">
        <v>142</v>
      </c>
      <c r="AX20" s="34" t="s">
        <v>142</v>
      </c>
      <c r="AY20" s="34" t="s">
        <v>142</v>
      </c>
      <c r="AZ20" s="34" t="s">
        <v>142</v>
      </c>
      <c r="BA20" s="34" t="s">
        <v>142</v>
      </c>
      <c r="BB20" s="34" t="s">
        <v>142</v>
      </c>
      <c r="BC20" s="34" t="s">
        <v>142</v>
      </c>
      <c r="BD20" s="34" t="s">
        <v>142</v>
      </c>
      <c r="BE20" s="35">
        <f>SUM(E20:BD20)</f>
        <v>18</v>
      </c>
    </row>
    <row r="21" spans="1:57" ht="13.5" thickBot="1">
      <c r="A21" s="270"/>
      <c r="B21" s="324"/>
      <c r="C21" s="284"/>
      <c r="D21" s="8" t="s">
        <v>78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4"/>
      <c r="V21" s="34" t="s">
        <v>142</v>
      </c>
      <c r="W21" s="34" t="s">
        <v>142</v>
      </c>
      <c r="X21" s="32"/>
      <c r="Y21" s="32"/>
      <c r="Z21" s="32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1"/>
      <c r="AQ21" s="31"/>
      <c r="AR21" s="31"/>
      <c r="AS21" s="31"/>
      <c r="AT21" s="31"/>
      <c r="AU21" s="31">
        <v>0</v>
      </c>
      <c r="AV21" s="34" t="s">
        <v>142</v>
      </c>
      <c r="AW21" s="34" t="s">
        <v>142</v>
      </c>
      <c r="AX21" s="34" t="s">
        <v>142</v>
      </c>
      <c r="AY21" s="34" t="s">
        <v>142</v>
      </c>
      <c r="AZ21" s="34" t="s">
        <v>142</v>
      </c>
      <c r="BA21" s="34" t="s">
        <v>142</v>
      </c>
      <c r="BB21" s="34" t="s">
        <v>142</v>
      </c>
      <c r="BC21" s="34" t="s">
        <v>142</v>
      </c>
      <c r="BD21" s="34" t="s">
        <v>142</v>
      </c>
      <c r="BE21" s="35">
        <f>SUM(E21:BD21)</f>
        <v>0</v>
      </c>
    </row>
    <row r="22" spans="1:57" ht="13.5" thickBot="1">
      <c r="A22" s="270"/>
      <c r="B22" s="258" t="s">
        <v>7</v>
      </c>
      <c r="C22" s="261" t="s">
        <v>13</v>
      </c>
      <c r="D22" s="9" t="s">
        <v>36</v>
      </c>
      <c r="E22" s="28">
        <f aca="true" t="shared" si="2" ref="E22:Q22">E25+E34</f>
        <v>37</v>
      </c>
      <c r="F22" s="28">
        <f t="shared" si="2"/>
        <v>38</v>
      </c>
      <c r="G22" s="28">
        <f t="shared" si="2"/>
        <v>39</v>
      </c>
      <c r="H22" s="28">
        <f t="shared" si="2"/>
        <v>40</v>
      </c>
      <c r="I22" s="28">
        <f t="shared" si="2"/>
        <v>41</v>
      </c>
      <c r="J22" s="28">
        <f t="shared" si="2"/>
        <v>42</v>
      </c>
      <c r="K22" s="28">
        <f t="shared" si="2"/>
        <v>43</v>
      </c>
      <c r="L22" s="28">
        <f t="shared" si="2"/>
        <v>44</v>
      </c>
      <c r="M22" s="28">
        <f t="shared" si="2"/>
        <v>45</v>
      </c>
      <c r="N22" s="28">
        <f t="shared" si="2"/>
        <v>46</v>
      </c>
      <c r="O22" s="28">
        <f t="shared" si="2"/>
        <v>48</v>
      </c>
      <c r="P22" s="28">
        <f t="shared" si="2"/>
        <v>48</v>
      </c>
      <c r="Q22" s="28">
        <f t="shared" si="2"/>
        <v>49</v>
      </c>
      <c r="R22" s="28">
        <v>0</v>
      </c>
      <c r="S22" s="28">
        <f aca="true" t="shared" si="3" ref="S22:U24">S25+S34</f>
        <v>49</v>
      </c>
      <c r="T22" s="28">
        <f t="shared" si="3"/>
        <v>50</v>
      </c>
      <c r="U22" s="28">
        <f t="shared" si="3"/>
        <v>51</v>
      </c>
      <c r="V22" s="28" t="s">
        <v>142</v>
      </c>
      <c r="W22" s="28" t="s">
        <v>142</v>
      </c>
      <c r="X22" s="28">
        <f aca="true" t="shared" si="4" ref="X22:AD24">X25+X34</f>
        <v>0</v>
      </c>
      <c r="Y22" s="28">
        <f t="shared" si="4"/>
        <v>0</v>
      </c>
      <c r="Z22" s="28">
        <f t="shared" si="4"/>
        <v>0</v>
      </c>
      <c r="AA22" s="28">
        <f t="shared" si="4"/>
        <v>0</v>
      </c>
      <c r="AB22" s="28">
        <f t="shared" si="4"/>
        <v>0</v>
      </c>
      <c r="AC22" s="28">
        <f t="shared" si="4"/>
        <v>0</v>
      </c>
      <c r="AD22" s="28">
        <f t="shared" si="4"/>
        <v>0</v>
      </c>
      <c r="AE22" s="28">
        <v>0</v>
      </c>
      <c r="AF22" s="28">
        <f aca="true" t="shared" si="5" ref="AF22:AT22">AF25+AF34</f>
        <v>0</v>
      </c>
      <c r="AG22" s="28">
        <f t="shared" si="5"/>
        <v>0</v>
      </c>
      <c r="AH22" s="28">
        <f t="shared" si="5"/>
        <v>0</v>
      </c>
      <c r="AI22" s="28">
        <f t="shared" si="5"/>
        <v>0</v>
      </c>
      <c r="AJ22" s="28">
        <f t="shared" si="5"/>
        <v>0</v>
      </c>
      <c r="AK22" s="28">
        <f t="shared" si="5"/>
        <v>0</v>
      </c>
      <c r="AL22" s="28">
        <f t="shared" si="5"/>
        <v>0</v>
      </c>
      <c r="AM22" s="28">
        <f t="shared" si="5"/>
        <v>0</v>
      </c>
      <c r="AN22" s="28">
        <f t="shared" si="5"/>
        <v>0</v>
      </c>
      <c r="AO22" s="28">
        <f t="shared" si="5"/>
        <v>0</v>
      </c>
      <c r="AP22" s="28">
        <f t="shared" si="5"/>
        <v>0</v>
      </c>
      <c r="AQ22" s="28">
        <f t="shared" si="5"/>
        <v>0</v>
      </c>
      <c r="AR22" s="28">
        <f t="shared" si="5"/>
        <v>0</v>
      </c>
      <c r="AS22" s="28">
        <f t="shared" si="5"/>
        <v>0</v>
      </c>
      <c r="AT22" s="28">
        <f t="shared" si="5"/>
        <v>0</v>
      </c>
      <c r="AU22" s="27">
        <v>0</v>
      </c>
      <c r="AV22" s="28" t="s">
        <v>142</v>
      </c>
      <c r="AW22" s="28" t="s">
        <v>142</v>
      </c>
      <c r="AX22" s="28" t="s">
        <v>142</v>
      </c>
      <c r="AY22" s="28" t="s">
        <v>142</v>
      </c>
      <c r="AZ22" s="28" t="s">
        <v>142</v>
      </c>
      <c r="BA22" s="28" t="s">
        <v>142</v>
      </c>
      <c r="BB22" s="28" t="s">
        <v>142</v>
      </c>
      <c r="BC22" s="28" t="s">
        <v>142</v>
      </c>
      <c r="BD22" s="28" t="s">
        <v>142</v>
      </c>
      <c r="BE22" s="23">
        <f t="shared" si="1"/>
        <v>710</v>
      </c>
    </row>
    <row r="23" spans="1:57" ht="13.5" thickBot="1">
      <c r="A23" s="270"/>
      <c r="B23" s="259"/>
      <c r="C23" s="262"/>
      <c r="D23" s="9" t="s">
        <v>114</v>
      </c>
      <c r="E23" s="28">
        <f aca="true" t="shared" si="6" ref="E23:Q23">E26+E35</f>
        <v>1</v>
      </c>
      <c r="F23" s="28">
        <f t="shared" si="6"/>
        <v>1</v>
      </c>
      <c r="G23" s="28">
        <f t="shared" si="6"/>
        <v>1</v>
      </c>
      <c r="H23" s="28">
        <f t="shared" si="6"/>
        <v>1</v>
      </c>
      <c r="I23" s="28">
        <f t="shared" si="6"/>
        <v>1</v>
      </c>
      <c r="J23" s="28">
        <f t="shared" si="6"/>
        <v>1</v>
      </c>
      <c r="K23" s="28">
        <f t="shared" si="6"/>
        <v>1</v>
      </c>
      <c r="L23" s="28">
        <f t="shared" si="6"/>
        <v>1</v>
      </c>
      <c r="M23" s="28">
        <f t="shared" si="6"/>
        <v>1</v>
      </c>
      <c r="N23" s="28">
        <f t="shared" si="6"/>
        <v>1</v>
      </c>
      <c r="O23" s="28">
        <f t="shared" si="6"/>
        <v>2</v>
      </c>
      <c r="P23" s="28">
        <f t="shared" si="6"/>
        <v>1</v>
      </c>
      <c r="Q23" s="28">
        <f t="shared" si="6"/>
        <v>1</v>
      </c>
      <c r="R23" s="28">
        <v>0</v>
      </c>
      <c r="S23" s="28">
        <f t="shared" si="3"/>
        <v>0</v>
      </c>
      <c r="T23" s="28">
        <f t="shared" si="3"/>
        <v>0</v>
      </c>
      <c r="U23" s="28">
        <f t="shared" si="3"/>
        <v>0</v>
      </c>
      <c r="V23" s="28" t="s">
        <v>142</v>
      </c>
      <c r="W23" s="28" t="s">
        <v>142</v>
      </c>
      <c r="X23" s="28">
        <f t="shared" si="4"/>
        <v>0</v>
      </c>
      <c r="Y23" s="28">
        <f t="shared" si="4"/>
        <v>0</v>
      </c>
      <c r="Z23" s="28">
        <f t="shared" si="4"/>
        <v>0</v>
      </c>
      <c r="AA23" s="28">
        <f t="shared" si="4"/>
        <v>0</v>
      </c>
      <c r="AB23" s="28">
        <f t="shared" si="4"/>
        <v>0</v>
      </c>
      <c r="AC23" s="28">
        <f t="shared" si="4"/>
        <v>0</v>
      </c>
      <c r="AD23" s="28">
        <f t="shared" si="4"/>
        <v>0</v>
      </c>
      <c r="AE23" s="28">
        <v>0</v>
      </c>
      <c r="AF23" s="28">
        <f aca="true" t="shared" si="7" ref="AF23:AT23">AF26+AF35</f>
        <v>0</v>
      </c>
      <c r="AG23" s="28">
        <f t="shared" si="7"/>
        <v>0</v>
      </c>
      <c r="AH23" s="28">
        <f t="shared" si="7"/>
        <v>0</v>
      </c>
      <c r="AI23" s="28">
        <f t="shared" si="7"/>
        <v>0</v>
      </c>
      <c r="AJ23" s="28">
        <f t="shared" si="7"/>
        <v>0</v>
      </c>
      <c r="AK23" s="28">
        <f t="shared" si="7"/>
        <v>0</v>
      </c>
      <c r="AL23" s="28">
        <f t="shared" si="7"/>
        <v>0</v>
      </c>
      <c r="AM23" s="28">
        <f t="shared" si="7"/>
        <v>0</v>
      </c>
      <c r="AN23" s="28">
        <f t="shared" si="7"/>
        <v>0</v>
      </c>
      <c r="AO23" s="28">
        <f t="shared" si="7"/>
        <v>0</v>
      </c>
      <c r="AP23" s="28">
        <f t="shared" si="7"/>
        <v>0</v>
      </c>
      <c r="AQ23" s="28">
        <f t="shared" si="7"/>
        <v>0</v>
      </c>
      <c r="AR23" s="28">
        <f t="shared" si="7"/>
        <v>0</v>
      </c>
      <c r="AS23" s="28">
        <f t="shared" si="7"/>
        <v>0</v>
      </c>
      <c r="AT23" s="28">
        <f t="shared" si="7"/>
        <v>0</v>
      </c>
      <c r="AU23" s="27">
        <v>0</v>
      </c>
      <c r="AV23" s="28" t="s">
        <v>142</v>
      </c>
      <c r="AW23" s="28" t="s">
        <v>142</v>
      </c>
      <c r="AX23" s="28" t="s">
        <v>142</v>
      </c>
      <c r="AY23" s="28" t="s">
        <v>142</v>
      </c>
      <c r="AZ23" s="28" t="s">
        <v>142</v>
      </c>
      <c r="BA23" s="28" t="s">
        <v>142</v>
      </c>
      <c r="BB23" s="28" t="s">
        <v>142</v>
      </c>
      <c r="BC23" s="28" t="s">
        <v>142</v>
      </c>
      <c r="BD23" s="28" t="s">
        <v>142</v>
      </c>
      <c r="BE23" s="23">
        <f t="shared" si="1"/>
        <v>14</v>
      </c>
    </row>
    <row r="24" spans="1:57" ht="13.5" thickBot="1">
      <c r="A24" s="270"/>
      <c r="B24" s="260"/>
      <c r="C24" s="263"/>
      <c r="D24" s="25" t="s">
        <v>78</v>
      </c>
      <c r="E24" s="28">
        <f aca="true" t="shared" si="8" ref="E24:Q24">E27+E36</f>
        <v>1</v>
      </c>
      <c r="F24" s="28">
        <f t="shared" si="8"/>
        <v>2</v>
      </c>
      <c r="G24" s="28">
        <f t="shared" si="8"/>
        <v>3</v>
      </c>
      <c r="H24" s="28">
        <f t="shared" si="8"/>
        <v>4</v>
      </c>
      <c r="I24" s="28">
        <f t="shared" si="8"/>
        <v>5</v>
      </c>
      <c r="J24" s="28">
        <f t="shared" si="8"/>
        <v>6</v>
      </c>
      <c r="K24" s="28">
        <f t="shared" si="8"/>
        <v>7</v>
      </c>
      <c r="L24" s="28">
        <f t="shared" si="8"/>
        <v>8</v>
      </c>
      <c r="M24" s="28">
        <f t="shared" si="8"/>
        <v>9</v>
      </c>
      <c r="N24" s="28">
        <f t="shared" si="8"/>
        <v>10</v>
      </c>
      <c r="O24" s="28">
        <f t="shared" si="8"/>
        <v>11</v>
      </c>
      <c r="P24" s="28">
        <f t="shared" si="8"/>
        <v>12</v>
      </c>
      <c r="Q24" s="28">
        <f t="shared" si="8"/>
        <v>13</v>
      </c>
      <c r="R24" s="28">
        <v>0</v>
      </c>
      <c r="S24" s="28">
        <f t="shared" si="3"/>
        <v>15</v>
      </c>
      <c r="T24" s="28">
        <f t="shared" si="3"/>
        <v>16</v>
      </c>
      <c r="U24" s="28">
        <f t="shared" si="3"/>
        <v>17</v>
      </c>
      <c r="V24" s="28" t="s">
        <v>142</v>
      </c>
      <c r="W24" s="28" t="s">
        <v>142</v>
      </c>
      <c r="X24" s="28">
        <f t="shared" si="4"/>
        <v>0</v>
      </c>
      <c r="Y24" s="28">
        <f t="shared" si="4"/>
        <v>0</v>
      </c>
      <c r="Z24" s="28">
        <f t="shared" si="4"/>
        <v>0</v>
      </c>
      <c r="AA24" s="28">
        <f t="shared" si="4"/>
        <v>0</v>
      </c>
      <c r="AB24" s="28">
        <f t="shared" si="4"/>
        <v>0</v>
      </c>
      <c r="AC24" s="28">
        <f t="shared" si="4"/>
        <v>0</v>
      </c>
      <c r="AD24" s="28">
        <f t="shared" si="4"/>
        <v>0</v>
      </c>
      <c r="AE24" s="28">
        <v>0</v>
      </c>
      <c r="AF24" s="28">
        <f aca="true" t="shared" si="9" ref="AF24:AT24">AF27+AF36</f>
        <v>0</v>
      </c>
      <c r="AG24" s="28">
        <f t="shared" si="9"/>
        <v>0</v>
      </c>
      <c r="AH24" s="28">
        <f t="shared" si="9"/>
        <v>0</v>
      </c>
      <c r="AI24" s="28">
        <f t="shared" si="9"/>
        <v>0</v>
      </c>
      <c r="AJ24" s="28">
        <f t="shared" si="9"/>
        <v>0</v>
      </c>
      <c r="AK24" s="28">
        <f t="shared" si="9"/>
        <v>0</v>
      </c>
      <c r="AL24" s="28">
        <f t="shared" si="9"/>
        <v>0</v>
      </c>
      <c r="AM24" s="28">
        <f t="shared" si="9"/>
        <v>0</v>
      </c>
      <c r="AN24" s="28">
        <f t="shared" si="9"/>
        <v>0</v>
      </c>
      <c r="AO24" s="28">
        <f t="shared" si="9"/>
        <v>0</v>
      </c>
      <c r="AP24" s="28">
        <f t="shared" si="9"/>
        <v>0</v>
      </c>
      <c r="AQ24" s="28">
        <f t="shared" si="9"/>
        <v>0</v>
      </c>
      <c r="AR24" s="28">
        <f t="shared" si="9"/>
        <v>0</v>
      </c>
      <c r="AS24" s="28">
        <f t="shared" si="9"/>
        <v>0</v>
      </c>
      <c r="AT24" s="28">
        <f t="shared" si="9"/>
        <v>0</v>
      </c>
      <c r="AU24" s="27">
        <v>0</v>
      </c>
      <c r="AV24" s="28" t="s">
        <v>142</v>
      </c>
      <c r="AW24" s="28" t="s">
        <v>142</v>
      </c>
      <c r="AX24" s="28" t="s">
        <v>142</v>
      </c>
      <c r="AY24" s="28" t="s">
        <v>142</v>
      </c>
      <c r="AZ24" s="28" t="s">
        <v>142</v>
      </c>
      <c r="BA24" s="28" t="s">
        <v>142</v>
      </c>
      <c r="BB24" s="28" t="s">
        <v>142</v>
      </c>
      <c r="BC24" s="28" t="s">
        <v>142</v>
      </c>
      <c r="BD24" s="28" t="s">
        <v>142</v>
      </c>
      <c r="BE24" s="23">
        <f t="shared" si="1"/>
        <v>139</v>
      </c>
    </row>
    <row r="25" spans="1:57" ht="13.5" thickBot="1">
      <c r="A25" s="270"/>
      <c r="B25" s="274" t="s">
        <v>10</v>
      </c>
      <c r="C25" s="300" t="s">
        <v>64</v>
      </c>
      <c r="D25" s="9" t="s">
        <v>36</v>
      </c>
      <c r="E25" s="28">
        <f>E28</f>
        <v>2</v>
      </c>
      <c r="F25" s="28">
        <f aca="true" t="shared" si="10" ref="F25:BD25">F28</f>
        <v>2</v>
      </c>
      <c r="G25" s="28">
        <f t="shared" si="10"/>
        <v>2</v>
      </c>
      <c r="H25" s="28">
        <f t="shared" si="10"/>
        <v>2</v>
      </c>
      <c r="I25" s="28">
        <f t="shared" si="10"/>
        <v>2</v>
      </c>
      <c r="J25" s="28">
        <f t="shared" si="10"/>
        <v>2</v>
      </c>
      <c r="K25" s="28">
        <f t="shared" si="10"/>
        <v>2</v>
      </c>
      <c r="L25" s="28">
        <f t="shared" si="10"/>
        <v>2</v>
      </c>
      <c r="M25" s="28">
        <f t="shared" si="10"/>
        <v>2</v>
      </c>
      <c r="N25" s="28">
        <f t="shared" si="10"/>
        <v>2</v>
      </c>
      <c r="O25" s="28">
        <f t="shared" si="10"/>
        <v>3</v>
      </c>
      <c r="P25" s="28">
        <f t="shared" si="10"/>
        <v>2</v>
      </c>
      <c r="Q25" s="28">
        <f t="shared" si="10"/>
        <v>2</v>
      </c>
      <c r="R25" s="28">
        <v>0</v>
      </c>
      <c r="S25" s="28">
        <f t="shared" si="10"/>
        <v>0</v>
      </c>
      <c r="T25" s="28">
        <f t="shared" si="10"/>
        <v>0</v>
      </c>
      <c r="U25" s="28">
        <f t="shared" si="10"/>
        <v>0</v>
      </c>
      <c r="V25" s="28" t="str">
        <f t="shared" si="10"/>
        <v>к</v>
      </c>
      <c r="W25" s="28" t="str">
        <f t="shared" si="10"/>
        <v>к</v>
      </c>
      <c r="X25" s="28">
        <f t="shared" si="10"/>
        <v>0</v>
      </c>
      <c r="Y25" s="28">
        <f t="shared" si="10"/>
        <v>0</v>
      </c>
      <c r="Z25" s="28">
        <f t="shared" si="10"/>
        <v>0</v>
      </c>
      <c r="AA25" s="28">
        <f t="shared" si="10"/>
        <v>0</v>
      </c>
      <c r="AB25" s="28">
        <f t="shared" si="10"/>
        <v>0</v>
      </c>
      <c r="AC25" s="28">
        <f t="shared" si="10"/>
        <v>0</v>
      </c>
      <c r="AD25" s="28">
        <f t="shared" si="10"/>
        <v>0</v>
      </c>
      <c r="AE25" s="28">
        <v>0</v>
      </c>
      <c r="AF25" s="28">
        <f t="shared" si="10"/>
        <v>0</v>
      </c>
      <c r="AG25" s="28">
        <f t="shared" si="10"/>
        <v>0</v>
      </c>
      <c r="AH25" s="28">
        <f t="shared" si="10"/>
        <v>0</v>
      </c>
      <c r="AI25" s="28">
        <f t="shared" si="10"/>
        <v>0</v>
      </c>
      <c r="AJ25" s="28">
        <f t="shared" si="10"/>
        <v>0</v>
      </c>
      <c r="AK25" s="28">
        <f t="shared" si="10"/>
        <v>0</v>
      </c>
      <c r="AL25" s="28">
        <f t="shared" si="10"/>
        <v>0</v>
      </c>
      <c r="AM25" s="28">
        <f t="shared" si="10"/>
        <v>0</v>
      </c>
      <c r="AN25" s="28">
        <f t="shared" si="10"/>
        <v>0</v>
      </c>
      <c r="AO25" s="28">
        <f t="shared" si="10"/>
        <v>0</v>
      </c>
      <c r="AP25" s="28">
        <f t="shared" si="10"/>
        <v>0</v>
      </c>
      <c r="AQ25" s="28">
        <f t="shared" si="10"/>
        <v>0</v>
      </c>
      <c r="AR25" s="28">
        <f t="shared" si="10"/>
        <v>0</v>
      </c>
      <c r="AS25" s="28">
        <f t="shared" si="10"/>
        <v>0</v>
      </c>
      <c r="AT25" s="28">
        <f t="shared" si="10"/>
        <v>0</v>
      </c>
      <c r="AU25" s="28">
        <f t="shared" si="10"/>
        <v>0</v>
      </c>
      <c r="AV25" s="28" t="str">
        <f t="shared" si="10"/>
        <v>к</v>
      </c>
      <c r="AW25" s="28" t="str">
        <f t="shared" si="10"/>
        <v>к</v>
      </c>
      <c r="AX25" s="28" t="str">
        <f t="shared" si="10"/>
        <v>к</v>
      </c>
      <c r="AY25" s="28" t="str">
        <f t="shared" si="10"/>
        <v>к</v>
      </c>
      <c r="AZ25" s="28" t="str">
        <f t="shared" si="10"/>
        <v>к</v>
      </c>
      <c r="BA25" s="28" t="str">
        <f t="shared" si="10"/>
        <v>к</v>
      </c>
      <c r="BB25" s="28" t="str">
        <f t="shared" si="10"/>
        <v>к</v>
      </c>
      <c r="BC25" s="28" t="str">
        <f t="shared" si="10"/>
        <v>к</v>
      </c>
      <c r="BD25" s="28" t="str">
        <f t="shared" si="10"/>
        <v>к</v>
      </c>
      <c r="BE25" s="23">
        <f t="shared" si="1"/>
        <v>27</v>
      </c>
    </row>
    <row r="26" spans="1:57" ht="13.5" thickBot="1">
      <c r="A26" s="270"/>
      <c r="B26" s="275"/>
      <c r="C26" s="301"/>
      <c r="D26" s="9" t="s">
        <v>114</v>
      </c>
      <c r="E26" s="28">
        <f>E29</f>
        <v>1</v>
      </c>
      <c r="F26" s="28">
        <f aca="true" t="shared" si="11" ref="F26:BD26">F29</f>
        <v>1</v>
      </c>
      <c r="G26" s="28">
        <f t="shared" si="11"/>
        <v>1</v>
      </c>
      <c r="H26" s="28">
        <f t="shared" si="11"/>
        <v>1</v>
      </c>
      <c r="I26" s="28">
        <f t="shared" si="11"/>
        <v>1</v>
      </c>
      <c r="J26" s="28">
        <f t="shared" si="11"/>
        <v>1</v>
      </c>
      <c r="K26" s="28">
        <f t="shared" si="11"/>
        <v>1</v>
      </c>
      <c r="L26" s="28">
        <f t="shared" si="11"/>
        <v>1</v>
      </c>
      <c r="M26" s="28">
        <f t="shared" si="11"/>
        <v>1</v>
      </c>
      <c r="N26" s="28">
        <f t="shared" si="11"/>
        <v>1</v>
      </c>
      <c r="O26" s="28">
        <f t="shared" si="11"/>
        <v>2</v>
      </c>
      <c r="P26" s="28">
        <f t="shared" si="11"/>
        <v>1</v>
      </c>
      <c r="Q26" s="28">
        <f t="shared" si="11"/>
        <v>1</v>
      </c>
      <c r="R26" s="28">
        <v>0</v>
      </c>
      <c r="S26" s="28">
        <f t="shared" si="11"/>
        <v>0</v>
      </c>
      <c r="T26" s="28">
        <f t="shared" si="11"/>
        <v>0</v>
      </c>
      <c r="U26" s="28">
        <f t="shared" si="11"/>
        <v>0</v>
      </c>
      <c r="V26" s="28" t="str">
        <f t="shared" si="11"/>
        <v>к</v>
      </c>
      <c r="W26" s="28" t="str">
        <f t="shared" si="11"/>
        <v>к</v>
      </c>
      <c r="X26" s="28">
        <f t="shared" si="11"/>
        <v>0</v>
      </c>
      <c r="Y26" s="28">
        <f t="shared" si="11"/>
        <v>0</v>
      </c>
      <c r="Z26" s="28">
        <f t="shared" si="11"/>
        <v>0</v>
      </c>
      <c r="AA26" s="28">
        <f t="shared" si="11"/>
        <v>0</v>
      </c>
      <c r="AB26" s="28">
        <f t="shared" si="11"/>
        <v>0</v>
      </c>
      <c r="AC26" s="28">
        <f t="shared" si="11"/>
        <v>0</v>
      </c>
      <c r="AD26" s="28">
        <f t="shared" si="11"/>
        <v>0</v>
      </c>
      <c r="AE26" s="28">
        <v>0</v>
      </c>
      <c r="AF26" s="28">
        <f t="shared" si="11"/>
        <v>0</v>
      </c>
      <c r="AG26" s="28">
        <f t="shared" si="11"/>
        <v>0</v>
      </c>
      <c r="AH26" s="28">
        <f t="shared" si="11"/>
        <v>0</v>
      </c>
      <c r="AI26" s="28">
        <f t="shared" si="11"/>
        <v>0</v>
      </c>
      <c r="AJ26" s="28">
        <f t="shared" si="11"/>
        <v>0</v>
      </c>
      <c r="AK26" s="28">
        <f t="shared" si="11"/>
        <v>0</v>
      </c>
      <c r="AL26" s="28">
        <f t="shared" si="11"/>
        <v>0</v>
      </c>
      <c r="AM26" s="28">
        <f t="shared" si="11"/>
        <v>0</v>
      </c>
      <c r="AN26" s="28">
        <f t="shared" si="11"/>
        <v>0</v>
      </c>
      <c r="AO26" s="28">
        <f t="shared" si="11"/>
        <v>0</v>
      </c>
      <c r="AP26" s="28">
        <f t="shared" si="11"/>
        <v>0</v>
      </c>
      <c r="AQ26" s="28">
        <f t="shared" si="11"/>
        <v>0</v>
      </c>
      <c r="AR26" s="28">
        <f t="shared" si="11"/>
        <v>0</v>
      </c>
      <c r="AS26" s="28">
        <f t="shared" si="11"/>
        <v>0</v>
      </c>
      <c r="AT26" s="28">
        <f t="shared" si="11"/>
        <v>0</v>
      </c>
      <c r="AU26" s="28">
        <f t="shared" si="11"/>
        <v>0</v>
      </c>
      <c r="AV26" s="28" t="str">
        <f t="shared" si="11"/>
        <v>к</v>
      </c>
      <c r="AW26" s="28" t="str">
        <f t="shared" si="11"/>
        <v>к</v>
      </c>
      <c r="AX26" s="28" t="str">
        <f t="shared" si="11"/>
        <v>к</v>
      </c>
      <c r="AY26" s="28" t="str">
        <f t="shared" si="11"/>
        <v>к</v>
      </c>
      <c r="AZ26" s="28" t="str">
        <f t="shared" si="11"/>
        <v>к</v>
      </c>
      <c r="BA26" s="28" t="str">
        <f t="shared" si="11"/>
        <v>к</v>
      </c>
      <c r="BB26" s="28" t="str">
        <f t="shared" si="11"/>
        <v>к</v>
      </c>
      <c r="BC26" s="28" t="str">
        <f t="shared" si="11"/>
        <v>к</v>
      </c>
      <c r="BD26" s="28" t="str">
        <f t="shared" si="11"/>
        <v>к</v>
      </c>
      <c r="BE26" s="23">
        <f t="shared" si="1"/>
        <v>14</v>
      </c>
    </row>
    <row r="27" spans="1:57" ht="13.5" thickBot="1">
      <c r="A27" s="270"/>
      <c r="B27" s="276"/>
      <c r="C27" s="302"/>
      <c r="D27" s="9" t="s">
        <v>78</v>
      </c>
      <c r="E27" s="27">
        <f>E30</f>
        <v>0</v>
      </c>
      <c r="F27" s="27">
        <f aca="true" t="shared" si="12" ref="F27:AT27">F30</f>
        <v>0</v>
      </c>
      <c r="G27" s="27">
        <f t="shared" si="12"/>
        <v>0</v>
      </c>
      <c r="H27" s="27">
        <f t="shared" si="12"/>
        <v>0</v>
      </c>
      <c r="I27" s="27">
        <f t="shared" si="12"/>
        <v>0</v>
      </c>
      <c r="J27" s="27">
        <f t="shared" si="12"/>
        <v>0</v>
      </c>
      <c r="K27" s="27">
        <f t="shared" si="12"/>
        <v>0</v>
      </c>
      <c r="L27" s="27">
        <f t="shared" si="12"/>
        <v>0</v>
      </c>
      <c r="M27" s="27">
        <f t="shared" si="12"/>
        <v>0</v>
      </c>
      <c r="N27" s="27">
        <f t="shared" si="12"/>
        <v>0</v>
      </c>
      <c r="O27" s="27">
        <f t="shared" si="12"/>
        <v>0</v>
      </c>
      <c r="P27" s="27">
        <f t="shared" si="12"/>
        <v>0</v>
      </c>
      <c r="Q27" s="27">
        <f t="shared" si="12"/>
        <v>0</v>
      </c>
      <c r="R27" s="27">
        <v>0</v>
      </c>
      <c r="S27" s="27">
        <f t="shared" si="12"/>
        <v>0</v>
      </c>
      <c r="T27" s="27">
        <f t="shared" si="12"/>
        <v>0</v>
      </c>
      <c r="U27" s="27">
        <f t="shared" si="12"/>
        <v>0</v>
      </c>
      <c r="V27" s="27" t="str">
        <f t="shared" si="12"/>
        <v>к</v>
      </c>
      <c r="W27" s="27" t="str">
        <f t="shared" si="12"/>
        <v>к</v>
      </c>
      <c r="X27" s="27">
        <f t="shared" si="12"/>
        <v>0</v>
      </c>
      <c r="Y27" s="27">
        <f t="shared" si="12"/>
        <v>0</v>
      </c>
      <c r="Z27" s="27">
        <f t="shared" si="12"/>
        <v>0</v>
      </c>
      <c r="AA27" s="27">
        <f t="shared" si="12"/>
        <v>0</v>
      </c>
      <c r="AB27" s="27">
        <f t="shared" si="12"/>
        <v>0</v>
      </c>
      <c r="AC27" s="27">
        <f t="shared" si="12"/>
        <v>0</v>
      </c>
      <c r="AD27" s="27">
        <f t="shared" si="12"/>
        <v>0</v>
      </c>
      <c r="AE27" s="27">
        <v>0</v>
      </c>
      <c r="AF27" s="27">
        <f t="shared" si="12"/>
        <v>0</v>
      </c>
      <c r="AG27" s="27">
        <f t="shared" si="12"/>
        <v>0</v>
      </c>
      <c r="AH27" s="27">
        <f t="shared" si="12"/>
        <v>0</v>
      </c>
      <c r="AI27" s="27">
        <f t="shared" si="12"/>
        <v>0</v>
      </c>
      <c r="AJ27" s="27">
        <f t="shared" si="12"/>
        <v>0</v>
      </c>
      <c r="AK27" s="27">
        <f t="shared" si="12"/>
        <v>0</v>
      </c>
      <c r="AL27" s="27">
        <f t="shared" si="12"/>
        <v>0</v>
      </c>
      <c r="AM27" s="27">
        <f t="shared" si="12"/>
        <v>0</v>
      </c>
      <c r="AN27" s="27">
        <f t="shared" si="12"/>
        <v>0</v>
      </c>
      <c r="AO27" s="27">
        <f t="shared" si="12"/>
        <v>0</v>
      </c>
      <c r="AP27" s="27">
        <f t="shared" si="12"/>
        <v>0</v>
      </c>
      <c r="AQ27" s="27">
        <f t="shared" si="12"/>
        <v>0</v>
      </c>
      <c r="AR27" s="27">
        <f t="shared" si="12"/>
        <v>0</v>
      </c>
      <c r="AS27" s="27">
        <f t="shared" si="12"/>
        <v>0</v>
      </c>
      <c r="AT27" s="27">
        <f t="shared" si="12"/>
        <v>0</v>
      </c>
      <c r="AU27" s="27">
        <v>0</v>
      </c>
      <c r="AV27" s="27" t="s">
        <v>142</v>
      </c>
      <c r="AW27" s="27" t="s">
        <v>142</v>
      </c>
      <c r="AX27" s="27" t="s">
        <v>142</v>
      </c>
      <c r="AY27" s="27" t="s">
        <v>142</v>
      </c>
      <c r="AZ27" s="27" t="s">
        <v>142</v>
      </c>
      <c r="BA27" s="27" t="s">
        <v>142</v>
      </c>
      <c r="BB27" s="27" t="s">
        <v>142</v>
      </c>
      <c r="BC27" s="27" t="s">
        <v>142</v>
      </c>
      <c r="BD27" s="27" t="s">
        <v>142</v>
      </c>
      <c r="BE27" s="23">
        <f t="shared" si="1"/>
        <v>0</v>
      </c>
    </row>
    <row r="28" spans="1:57" ht="13.5" thickBot="1">
      <c r="A28" s="270"/>
      <c r="B28" s="241" t="s">
        <v>93</v>
      </c>
      <c r="C28" s="241" t="s">
        <v>277</v>
      </c>
      <c r="D28" s="8" t="s">
        <v>36</v>
      </c>
      <c r="E28" s="34">
        <v>2</v>
      </c>
      <c r="F28" s="34">
        <v>2</v>
      </c>
      <c r="G28" s="34">
        <v>2</v>
      </c>
      <c r="H28" s="34">
        <v>2</v>
      </c>
      <c r="I28" s="34">
        <v>2</v>
      </c>
      <c r="J28" s="34">
        <v>2</v>
      </c>
      <c r="K28" s="34">
        <v>2</v>
      </c>
      <c r="L28" s="34">
        <v>2</v>
      </c>
      <c r="M28" s="34">
        <v>2</v>
      </c>
      <c r="N28" s="34">
        <v>2</v>
      </c>
      <c r="O28" s="34">
        <v>3</v>
      </c>
      <c r="P28" s="34">
        <v>2</v>
      </c>
      <c r="Q28" s="34">
        <v>2</v>
      </c>
      <c r="R28" s="34">
        <v>3</v>
      </c>
      <c r="S28" s="34"/>
      <c r="T28" s="34"/>
      <c r="U28" s="34"/>
      <c r="V28" s="34" t="s">
        <v>142</v>
      </c>
      <c r="W28" s="34" t="s">
        <v>142</v>
      </c>
      <c r="X28" s="34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>
        <v>0</v>
      </c>
      <c r="AV28" s="34" t="s">
        <v>142</v>
      </c>
      <c r="AW28" s="34" t="s">
        <v>142</v>
      </c>
      <c r="AX28" s="34" t="s">
        <v>142</v>
      </c>
      <c r="AY28" s="34" t="s">
        <v>142</v>
      </c>
      <c r="AZ28" s="34" t="s">
        <v>142</v>
      </c>
      <c r="BA28" s="34" t="s">
        <v>142</v>
      </c>
      <c r="BB28" s="34" t="s">
        <v>142</v>
      </c>
      <c r="BC28" s="34" t="s">
        <v>142</v>
      </c>
      <c r="BD28" s="34" t="s">
        <v>142</v>
      </c>
      <c r="BE28" s="35">
        <f aca="true" t="shared" si="13" ref="BE28:BE55">SUM(E28:BD28)</f>
        <v>30</v>
      </c>
    </row>
    <row r="29" spans="1:57" ht="13.5" thickBot="1">
      <c r="A29" s="270"/>
      <c r="B29" s="242"/>
      <c r="C29" s="242"/>
      <c r="D29" s="8" t="s">
        <v>114</v>
      </c>
      <c r="E29" s="34">
        <v>1</v>
      </c>
      <c r="F29" s="34">
        <v>1</v>
      </c>
      <c r="G29" s="34">
        <v>1</v>
      </c>
      <c r="H29" s="34">
        <v>1</v>
      </c>
      <c r="I29" s="34">
        <v>1</v>
      </c>
      <c r="J29" s="34">
        <v>1</v>
      </c>
      <c r="K29" s="34">
        <v>1</v>
      </c>
      <c r="L29" s="34">
        <v>1</v>
      </c>
      <c r="M29" s="34">
        <v>1</v>
      </c>
      <c r="N29" s="34">
        <v>1</v>
      </c>
      <c r="O29" s="34">
        <v>2</v>
      </c>
      <c r="P29" s="34">
        <v>1</v>
      </c>
      <c r="Q29" s="34">
        <v>1</v>
      </c>
      <c r="R29" s="34">
        <v>1</v>
      </c>
      <c r="S29" s="34"/>
      <c r="T29" s="34"/>
      <c r="U29" s="34"/>
      <c r="V29" s="34" t="s">
        <v>142</v>
      </c>
      <c r="W29" s="34" t="s">
        <v>142</v>
      </c>
      <c r="X29" s="34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>
        <v>0</v>
      </c>
      <c r="AV29" s="34" t="s">
        <v>142</v>
      </c>
      <c r="AW29" s="34" t="s">
        <v>142</v>
      </c>
      <c r="AX29" s="34" t="s">
        <v>142</v>
      </c>
      <c r="AY29" s="34" t="s">
        <v>142</v>
      </c>
      <c r="AZ29" s="34" t="s">
        <v>142</v>
      </c>
      <c r="BA29" s="34" t="s">
        <v>142</v>
      </c>
      <c r="BB29" s="34" t="s">
        <v>142</v>
      </c>
      <c r="BC29" s="34" t="s">
        <v>142</v>
      </c>
      <c r="BD29" s="34" t="s">
        <v>142</v>
      </c>
      <c r="BE29" s="35">
        <f t="shared" si="13"/>
        <v>15</v>
      </c>
    </row>
    <row r="30" spans="1:57" ht="13.5" thickBot="1">
      <c r="A30" s="270"/>
      <c r="B30" s="243"/>
      <c r="C30" s="243"/>
      <c r="D30" s="8" t="s">
        <v>78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 t="s">
        <v>142</v>
      </c>
      <c r="W30" s="34" t="s">
        <v>142</v>
      </c>
      <c r="X30" s="34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>
        <v>0</v>
      </c>
      <c r="AV30" s="34" t="s">
        <v>142</v>
      </c>
      <c r="AW30" s="34" t="s">
        <v>142</v>
      </c>
      <c r="AX30" s="34" t="s">
        <v>142</v>
      </c>
      <c r="AY30" s="34" t="s">
        <v>142</v>
      </c>
      <c r="AZ30" s="34" t="s">
        <v>142</v>
      </c>
      <c r="BA30" s="34" t="s">
        <v>142</v>
      </c>
      <c r="BB30" s="34" t="s">
        <v>142</v>
      </c>
      <c r="BC30" s="34" t="s">
        <v>142</v>
      </c>
      <c r="BD30" s="34" t="s">
        <v>142</v>
      </c>
      <c r="BE30" s="35">
        <f t="shared" si="13"/>
        <v>0</v>
      </c>
    </row>
    <row r="31" spans="1:57" ht="13.5" thickBot="1">
      <c r="A31" s="270"/>
      <c r="B31" s="241" t="s">
        <v>94</v>
      </c>
      <c r="C31" s="241" t="s">
        <v>278</v>
      </c>
      <c r="D31" s="8" t="s">
        <v>36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 t="s">
        <v>142</v>
      </c>
      <c r="W31" s="34" t="s">
        <v>142</v>
      </c>
      <c r="X31" s="34">
        <v>13</v>
      </c>
      <c r="Y31" s="34">
        <v>13</v>
      </c>
      <c r="Z31" s="34">
        <v>13</v>
      </c>
      <c r="AA31" s="34">
        <v>14</v>
      </c>
      <c r="AB31" s="34">
        <v>13</v>
      </c>
      <c r="AC31" s="34">
        <v>13</v>
      </c>
      <c r="AD31" s="34">
        <v>13</v>
      </c>
      <c r="AE31" s="34">
        <v>14</v>
      </c>
      <c r="AF31" s="34">
        <v>14</v>
      </c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>
        <v>0</v>
      </c>
      <c r="AV31" s="34" t="s">
        <v>142</v>
      </c>
      <c r="AW31" s="34" t="s">
        <v>142</v>
      </c>
      <c r="AX31" s="34" t="s">
        <v>142</v>
      </c>
      <c r="AY31" s="34" t="s">
        <v>142</v>
      </c>
      <c r="AZ31" s="34" t="s">
        <v>142</v>
      </c>
      <c r="BA31" s="34" t="s">
        <v>142</v>
      </c>
      <c r="BB31" s="34" t="s">
        <v>142</v>
      </c>
      <c r="BC31" s="34" t="s">
        <v>142</v>
      </c>
      <c r="BD31" s="34" t="s">
        <v>142</v>
      </c>
      <c r="BE31" s="35">
        <f>SUM(E31:BD31)</f>
        <v>120</v>
      </c>
    </row>
    <row r="32" spans="1:57" ht="13.5" thickBot="1">
      <c r="A32" s="270"/>
      <c r="B32" s="242"/>
      <c r="C32" s="242"/>
      <c r="D32" s="8" t="s">
        <v>114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 t="s">
        <v>142</v>
      </c>
      <c r="W32" s="34" t="s">
        <v>142</v>
      </c>
      <c r="X32" s="34">
        <v>7</v>
      </c>
      <c r="Y32" s="34">
        <v>6</v>
      </c>
      <c r="Z32" s="34">
        <v>7</v>
      </c>
      <c r="AA32" s="34">
        <v>7</v>
      </c>
      <c r="AB32" s="34">
        <v>7</v>
      </c>
      <c r="AC32" s="34">
        <v>6</v>
      </c>
      <c r="AD32" s="34">
        <v>6</v>
      </c>
      <c r="AE32" s="34">
        <v>7</v>
      </c>
      <c r="AF32" s="34">
        <v>7</v>
      </c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>
        <v>0</v>
      </c>
      <c r="AV32" s="34" t="s">
        <v>142</v>
      </c>
      <c r="AW32" s="34" t="s">
        <v>142</v>
      </c>
      <c r="AX32" s="34" t="s">
        <v>142</v>
      </c>
      <c r="AY32" s="34" t="s">
        <v>142</v>
      </c>
      <c r="AZ32" s="34" t="s">
        <v>142</v>
      </c>
      <c r="BA32" s="34" t="s">
        <v>142</v>
      </c>
      <c r="BB32" s="34" t="s">
        <v>142</v>
      </c>
      <c r="BC32" s="34" t="s">
        <v>142</v>
      </c>
      <c r="BD32" s="34" t="s">
        <v>142</v>
      </c>
      <c r="BE32" s="35">
        <f>SUM(E32:BD32)</f>
        <v>60</v>
      </c>
    </row>
    <row r="33" spans="1:57" ht="13.5" thickBot="1">
      <c r="A33" s="270"/>
      <c r="B33" s="243"/>
      <c r="C33" s="243"/>
      <c r="D33" s="8" t="s">
        <v>78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 t="s">
        <v>142</v>
      </c>
      <c r="W33" s="34" t="s">
        <v>142</v>
      </c>
      <c r="X33" s="34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>
        <v>0</v>
      </c>
      <c r="AV33" s="34" t="s">
        <v>142</v>
      </c>
      <c r="AW33" s="34" t="s">
        <v>142</v>
      </c>
      <c r="AX33" s="34" t="s">
        <v>142</v>
      </c>
      <c r="AY33" s="34" t="s">
        <v>142</v>
      </c>
      <c r="AZ33" s="34" t="s">
        <v>142</v>
      </c>
      <c r="BA33" s="34" t="s">
        <v>142</v>
      </c>
      <c r="BB33" s="34" t="s">
        <v>142</v>
      </c>
      <c r="BC33" s="34" t="s">
        <v>142</v>
      </c>
      <c r="BD33" s="34" t="s">
        <v>142</v>
      </c>
      <c r="BE33" s="35">
        <f>SUM(E33:BD33)</f>
        <v>0</v>
      </c>
    </row>
    <row r="34" spans="1:57" ht="13.5" thickBot="1">
      <c r="A34" s="270"/>
      <c r="B34" s="297" t="s">
        <v>38</v>
      </c>
      <c r="C34" s="297" t="s">
        <v>39</v>
      </c>
      <c r="D34" s="9" t="s">
        <v>36</v>
      </c>
      <c r="E34" s="27">
        <f>E37+E4</f>
        <v>35</v>
      </c>
      <c r="F34" s="27">
        <f aca="true" t="shared" si="14" ref="F34:U34">F37+F4</f>
        <v>36</v>
      </c>
      <c r="G34" s="27">
        <f t="shared" si="14"/>
        <v>37</v>
      </c>
      <c r="H34" s="27">
        <f t="shared" si="14"/>
        <v>38</v>
      </c>
      <c r="I34" s="27">
        <f t="shared" si="14"/>
        <v>39</v>
      </c>
      <c r="J34" s="27">
        <f t="shared" si="14"/>
        <v>40</v>
      </c>
      <c r="K34" s="27">
        <f t="shared" si="14"/>
        <v>41</v>
      </c>
      <c r="L34" s="27">
        <f t="shared" si="14"/>
        <v>42</v>
      </c>
      <c r="M34" s="27">
        <f t="shared" si="14"/>
        <v>43</v>
      </c>
      <c r="N34" s="27">
        <f t="shared" si="14"/>
        <v>44</v>
      </c>
      <c r="O34" s="27">
        <f t="shared" si="14"/>
        <v>45</v>
      </c>
      <c r="P34" s="27">
        <f t="shared" si="14"/>
        <v>46</v>
      </c>
      <c r="Q34" s="27">
        <f t="shared" si="14"/>
        <v>47</v>
      </c>
      <c r="R34" s="27">
        <f t="shared" si="14"/>
        <v>48</v>
      </c>
      <c r="S34" s="27">
        <f t="shared" si="14"/>
        <v>49</v>
      </c>
      <c r="T34" s="27">
        <f t="shared" si="14"/>
        <v>50</v>
      </c>
      <c r="U34" s="27">
        <f t="shared" si="14"/>
        <v>51</v>
      </c>
      <c r="V34" s="27" t="s">
        <v>142</v>
      </c>
      <c r="W34" s="27" t="s">
        <v>142</v>
      </c>
      <c r="X34" s="27">
        <f aca="true" t="shared" si="15" ref="X34:AT36">X37</f>
        <v>0</v>
      </c>
      <c r="Y34" s="27">
        <f t="shared" si="15"/>
        <v>0</v>
      </c>
      <c r="Z34" s="27">
        <f t="shared" si="15"/>
        <v>0</v>
      </c>
      <c r="AA34" s="27">
        <f t="shared" si="15"/>
        <v>0</v>
      </c>
      <c r="AB34" s="27">
        <f t="shared" si="15"/>
        <v>0</v>
      </c>
      <c r="AC34" s="27">
        <f t="shared" si="15"/>
        <v>0</v>
      </c>
      <c r="AD34" s="27">
        <f t="shared" si="15"/>
        <v>0</v>
      </c>
      <c r="AE34" s="27">
        <v>0</v>
      </c>
      <c r="AF34" s="27">
        <f t="shared" si="15"/>
        <v>0</v>
      </c>
      <c r="AG34" s="27">
        <f t="shared" si="15"/>
        <v>0</v>
      </c>
      <c r="AH34" s="27">
        <f t="shared" si="15"/>
        <v>0</v>
      </c>
      <c r="AI34" s="27">
        <f t="shared" si="15"/>
        <v>0</v>
      </c>
      <c r="AJ34" s="27">
        <f t="shared" si="15"/>
        <v>0</v>
      </c>
      <c r="AK34" s="27">
        <f t="shared" si="15"/>
        <v>0</v>
      </c>
      <c r="AL34" s="27">
        <f t="shared" si="15"/>
        <v>0</v>
      </c>
      <c r="AM34" s="27">
        <f t="shared" si="15"/>
        <v>0</v>
      </c>
      <c r="AN34" s="27">
        <f t="shared" si="15"/>
        <v>0</v>
      </c>
      <c r="AO34" s="27">
        <f t="shared" si="15"/>
        <v>0</v>
      </c>
      <c r="AP34" s="27">
        <f t="shared" si="15"/>
        <v>0</v>
      </c>
      <c r="AQ34" s="27">
        <f t="shared" si="15"/>
        <v>0</v>
      </c>
      <c r="AR34" s="27">
        <f t="shared" si="15"/>
        <v>0</v>
      </c>
      <c r="AS34" s="27">
        <f t="shared" si="15"/>
        <v>0</v>
      </c>
      <c r="AT34" s="27">
        <f t="shared" si="15"/>
        <v>0</v>
      </c>
      <c r="AU34" s="25">
        <v>0</v>
      </c>
      <c r="AV34" s="27" t="s">
        <v>142</v>
      </c>
      <c r="AW34" s="27" t="s">
        <v>142</v>
      </c>
      <c r="AX34" s="27" t="s">
        <v>142</v>
      </c>
      <c r="AY34" s="27" t="s">
        <v>142</v>
      </c>
      <c r="AZ34" s="27" t="s">
        <v>142</v>
      </c>
      <c r="BA34" s="27" t="s">
        <v>142</v>
      </c>
      <c r="BB34" s="27" t="s">
        <v>142</v>
      </c>
      <c r="BC34" s="27" t="s">
        <v>142</v>
      </c>
      <c r="BD34" s="27" t="s">
        <v>142</v>
      </c>
      <c r="BE34" s="23">
        <f t="shared" si="13"/>
        <v>731</v>
      </c>
    </row>
    <row r="35" spans="1:57" ht="13.5" thickBot="1">
      <c r="A35" s="270"/>
      <c r="B35" s="298"/>
      <c r="C35" s="298"/>
      <c r="D35" s="9" t="s">
        <v>114</v>
      </c>
      <c r="E35" s="27">
        <f aca="true" t="shared" si="16" ref="E35:U35">E38+E5</f>
        <v>0</v>
      </c>
      <c r="F35" s="27">
        <f t="shared" si="16"/>
        <v>0</v>
      </c>
      <c r="G35" s="27">
        <f t="shared" si="16"/>
        <v>0</v>
      </c>
      <c r="H35" s="27">
        <f t="shared" si="16"/>
        <v>0</v>
      </c>
      <c r="I35" s="27">
        <f t="shared" si="16"/>
        <v>0</v>
      </c>
      <c r="J35" s="27">
        <f t="shared" si="16"/>
        <v>0</v>
      </c>
      <c r="K35" s="27">
        <f t="shared" si="16"/>
        <v>0</v>
      </c>
      <c r="L35" s="27">
        <f t="shared" si="16"/>
        <v>0</v>
      </c>
      <c r="M35" s="27">
        <f t="shared" si="16"/>
        <v>0</v>
      </c>
      <c r="N35" s="27">
        <f t="shared" si="16"/>
        <v>0</v>
      </c>
      <c r="O35" s="27">
        <f t="shared" si="16"/>
        <v>0</v>
      </c>
      <c r="P35" s="27">
        <f t="shared" si="16"/>
        <v>0</v>
      </c>
      <c r="Q35" s="27">
        <f t="shared" si="16"/>
        <v>0</v>
      </c>
      <c r="R35" s="27">
        <f t="shared" si="16"/>
        <v>0</v>
      </c>
      <c r="S35" s="27">
        <f t="shared" si="16"/>
        <v>0</v>
      </c>
      <c r="T35" s="27">
        <f t="shared" si="16"/>
        <v>0</v>
      </c>
      <c r="U35" s="27">
        <f t="shared" si="16"/>
        <v>0</v>
      </c>
      <c r="V35" s="27" t="s">
        <v>142</v>
      </c>
      <c r="W35" s="27" t="s">
        <v>142</v>
      </c>
      <c r="X35" s="27">
        <f t="shared" si="15"/>
        <v>0</v>
      </c>
      <c r="Y35" s="27">
        <f t="shared" si="15"/>
        <v>0</v>
      </c>
      <c r="Z35" s="27">
        <f t="shared" si="15"/>
        <v>0</v>
      </c>
      <c r="AA35" s="27">
        <f t="shared" si="15"/>
        <v>0</v>
      </c>
      <c r="AB35" s="27">
        <f t="shared" si="15"/>
        <v>0</v>
      </c>
      <c r="AC35" s="27">
        <f t="shared" si="15"/>
        <v>0</v>
      </c>
      <c r="AD35" s="27">
        <f t="shared" si="15"/>
        <v>0</v>
      </c>
      <c r="AE35" s="27">
        <v>0</v>
      </c>
      <c r="AF35" s="27">
        <f t="shared" si="15"/>
        <v>0</v>
      </c>
      <c r="AG35" s="27">
        <f t="shared" si="15"/>
        <v>0</v>
      </c>
      <c r="AH35" s="27">
        <f t="shared" si="15"/>
        <v>0</v>
      </c>
      <c r="AI35" s="27">
        <f t="shared" si="15"/>
        <v>0</v>
      </c>
      <c r="AJ35" s="27">
        <f t="shared" si="15"/>
        <v>0</v>
      </c>
      <c r="AK35" s="27">
        <f t="shared" si="15"/>
        <v>0</v>
      </c>
      <c r="AL35" s="27">
        <f t="shared" si="15"/>
        <v>0</v>
      </c>
      <c r="AM35" s="27">
        <f t="shared" si="15"/>
        <v>0</v>
      </c>
      <c r="AN35" s="27">
        <f t="shared" si="15"/>
        <v>0</v>
      </c>
      <c r="AO35" s="27">
        <f t="shared" si="15"/>
        <v>0</v>
      </c>
      <c r="AP35" s="27">
        <f t="shared" si="15"/>
        <v>0</v>
      </c>
      <c r="AQ35" s="27">
        <f t="shared" si="15"/>
        <v>0</v>
      </c>
      <c r="AR35" s="27">
        <f t="shared" si="15"/>
        <v>0</v>
      </c>
      <c r="AS35" s="27">
        <f t="shared" si="15"/>
        <v>0</v>
      </c>
      <c r="AT35" s="27">
        <f t="shared" si="15"/>
        <v>0</v>
      </c>
      <c r="AU35" s="25">
        <v>0</v>
      </c>
      <c r="AV35" s="27" t="s">
        <v>142</v>
      </c>
      <c r="AW35" s="27" t="s">
        <v>142</v>
      </c>
      <c r="AX35" s="27" t="s">
        <v>142</v>
      </c>
      <c r="AY35" s="27" t="s">
        <v>142</v>
      </c>
      <c r="AZ35" s="27" t="s">
        <v>142</v>
      </c>
      <c r="BA35" s="27" t="s">
        <v>142</v>
      </c>
      <c r="BB35" s="27" t="s">
        <v>142</v>
      </c>
      <c r="BC35" s="27" t="s">
        <v>142</v>
      </c>
      <c r="BD35" s="27" t="s">
        <v>142</v>
      </c>
      <c r="BE35" s="23">
        <f t="shared" si="13"/>
        <v>0</v>
      </c>
    </row>
    <row r="36" spans="1:57" ht="13.5" thickBot="1">
      <c r="A36" s="270"/>
      <c r="B36" s="299"/>
      <c r="C36" s="299"/>
      <c r="D36" s="9" t="s">
        <v>78</v>
      </c>
      <c r="E36" s="27">
        <f aca="true" t="shared" si="17" ref="E36:U36">E39+E6</f>
        <v>1</v>
      </c>
      <c r="F36" s="27">
        <f t="shared" si="17"/>
        <v>2</v>
      </c>
      <c r="G36" s="27">
        <f t="shared" si="17"/>
        <v>3</v>
      </c>
      <c r="H36" s="27">
        <f t="shared" si="17"/>
        <v>4</v>
      </c>
      <c r="I36" s="27">
        <f t="shared" si="17"/>
        <v>5</v>
      </c>
      <c r="J36" s="27">
        <f t="shared" si="17"/>
        <v>6</v>
      </c>
      <c r="K36" s="27">
        <f t="shared" si="17"/>
        <v>7</v>
      </c>
      <c r="L36" s="27">
        <f t="shared" si="17"/>
        <v>8</v>
      </c>
      <c r="M36" s="27">
        <f t="shared" si="17"/>
        <v>9</v>
      </c>
      <c r="N36" s="27">
        <f t="shared" si="17"/>
        <v>10</v>
      </c>
      <c r="O36" s="27">
        <f t="shared" si="17"/>
        <v>11</v>
      </c>
      <c r="P36" s="27">
        <f t="shared" si="17"/>
        <v>12</v>
      </c>
      <c r="Q36" s="27">
        <f t="shared" si="17"/>
        <v>13</v>
      </c>
      <c r="R36" s="27">
        <f t="shared" si="17"/>
        <v>14</v>
      </c>
      <c r="S36" s="27">
        <f t="shared" si="17"/>
        <v>15</v>
      </c>
      <c r="T36" s="27">
        <f t="shared" si="17"/>
        <v>16</v>
      </c>
      <c r="U36" s="27">
        <f t="shared" si="17"/>
        <v>17</v>
      </c>
      <c r="V36" s="27" t="s">
        <v>142</v>
      </c>
      <c r="W36" s="27" t="s">
        <v>142</v>
      </c>
      <c r="X36" s="27">
        <f t="shared" si="15"/>
        <v>0</v>
      </c>
      <c r="Y36" s="27">
        <f t="shared" si="15"/>
        <v>0</v>
      </c>
      <c r="Z36" s="27">
        <f t="shared" si="15"/>
        <v>0</v>
      </c>
      <c r="AA36" s="27">
        <f t="shared" si="15"/>
        <v>0</v>
      </c>
      <c r="AB36" s="27">
        <f t="shared" si="15"/>
        <v>0</v>
      </c>
      <c r="AC36" s="27">
        <f t="shared" si="15"/>
        <v>0</v>
      </c>
      <c r="AD36" s="27">
        <f t="shared" si="15"/>
        <v>0</v>
      </c>
      <c r="AE36" s="27">
        <v>0</v>
      </c>
      <c r="AF36" s="27">
        <f t="shared" si="15"/>
        <v>0</v>
      </c>
      <c r="AG36" s="27">
        <f t="shared" si="15"/>
        <v>0</v>
      </c>
      <c r="AH36" s="27">
        <f t="shared" si="15"/>
        <v>0</v>
      </c>
      <c r="AI36" s="27">
        <f t="shared" si="15"/>
        <v>0</v>
      </c>
      <c r="AJ36" s="27">
        <f t="shared" si="15"/>
        <v>0</v>
      </c>
      <c r="AK36" s="27">
        <f t="shared" si="15"/>
        <v>0</v>
      </c>
      <c r="AL36" s="27">
        <f t="shared" si="15"/>
        <v>0</v>
      </c>
      <c r="AM36" s="27">
        <f t="shared" si="15"/>
        <v>0</v>
      </c>
      <c r="AN36" s="27">
        <f t="shared" si="15"/>
        <v>0</v>
      </c>
      <c r="AO36" s="27">
        <f t="shared" si="15"/>
        <v>0</v>
      </c>
      <c r="AP36" s="27">
        <f t="shared" si="15"/>
        <v>0</v>
      </c>
      <c r="AQ36" s="27">
        <f t="shared" si="15"/>
        <v>0</v>
      </c>
      <c r="AR36" s="27">
        <f t="shared" si="15"/>
        <v>0</v>
      </c>
      <c r="AS36" s="27">
        <f t="shared" si="15"/>
        <v>0</v>
      </c>
      <c r="AT36" s="27">
        <f t="shared" si="15"/>
        <v>0</v>
      </c>
      <c r="AU36" s="25">
        <v>0</v>
      </c>
      <c r="AV36" s="27" t="s">
        <v>142</v>
      </c>
      <c r="AW36" s="27" t="s">
        <v>142</v>
      </c>
      <c r="AX36" s="27" t="s">
        <v>142</v>
      </c>
      <c r="AY36" s="27" t="s">
        <v>142</v>
      </c>
      <c r="AZ36" s="27" t="s">
        <v>142</v>
      </c>
      <c r="BA36" s="27" t="s">
        <v>142</v>
      </c>
      <c r="BB36" s="27" t="s">
        <v>142</v>
      </c>
      <c r="BC36" s="27" t="s">
        <v>142</v>
      </c>
      <c r="BD36" s="27" t="s">
        <v>142</v>
      </c>
      <c r="BE36" s="23">
        <f t="shared" si="13"/>
        <v>153</v>
      </c>
    </row>
    <row r="37" spans="1:57" ht="13.5" thickBot="1">
      <c r="A37" s="270"/>
      <c r="B37" s="297" t="s">
        <v>196</v>
      </c>
      <c r="C37" s="297" t="s">
        <v>279</v>
      </c>
      <c r="D37" s="9" t="s">
        <v>36</v>
      </c>
      <c r="E37" s="27">
        <f>E44+E43</f>
        <v>0</v>
      </c>
      <c r="F37" s="27">
        <f aca="true" t="shared" si="18" ref="F37:U37">F44+F43</f>
        <v>0</v>
      </c>
      <c r="G37" s="27">
        <f t="shared" si="18"/>
        <v>0</v>
      </c>
      <c r="H37" s="27">
        <f t="shared" si="18"/>
        <v>0</v>
      </c>
      <c r="I37" s="27">
        <f t="shared" si="18"/>
        <v>0</v>
      </c>
      <c r="J37" s="27">
        <f t="shared" si="18"/>
        <v>0</v>
      </c>
      <c r="K37" s="27">
        <f t="shared" si="18"/>
        <v>0</v>
      </c>
      <c r="L37" s="27">
        <f t="shared" si="18"/>
        <v>0</v>
      </c>
      <c r="M37" s="27">
        <f t="shared" si="18"/>
        <v>0</v>
      </c>
      <c r="N37" s="27">
        <f t="shared" si="18"/>
        <v>0</v>
      </c>
      <c r="O37" s="27">
        <f t="shared" si="18"/>
        <v>0</v>
      </c>
      <c r="P37" s="27">
        <f t="shared" si="18"/>
        <v>0</v>
      </c>
      <c r="Q37" s="27">
        <f t="shared" si="18"/>
        <v>0</v>
      </c>
      <c r="R37" s="27">
        <f t="shared" si="18"/>
        <v>0</v>
      </c>
      <c r="S37" s="27">
        <f t="shared" si="18"/>
        <v>0</v>
      </c>
      <c r="T37" s="27">
        <f t="shared" si="18"/>
        <v>0</v>
      </c>
      <c r="U37" s="27">
        <f t="shared" si="18"/>
        <v>0</v>
      </c>
      <c r="V37" s="27" t="s">
        <v>142</v>
      </c>
      <c r="W37" s="27" t="s">
        <v>142</v>
      </c>
      <c r="X37" s="27">
        <f>X44+X43</f>
        <v>0</v>
      </c>
      <c r="Y37" s="27">
        <f aca="true" t="shared" si="19" ref="Y37:AT37">Y44+Y43</f>
        <v>0</v>
      </c>
      <c r="Z37" s="27">
        <f t="shared" si="19"/>
        <v>0</v>
      </c>
      <c r="AA37" s="27">
        <f t="shared" si="19"/>
        <v>0</v>
      </c>
      <c r="AB37" s="27">
        <f t="shared" si="19"/>
        <v>0</v>
      </c>
      <c r="AC37" s="27">
        <f t="shared" si="19"/>
        <v>0</v>
      </c>
      <c r="AD37" s="27">
        <f t="shared" si="19"/>
        <v>0</v>
      </c>
      <c r="AE37" s="27">
        <f t="shared" si="19"/>
        <v>0</v>
      </c>
      <c r="AF37" s="27">
        <f t="shared" si="19"/>
        <v>0</v>
      </c>
      <c r="AG37" s="27">
        <f t="shared" si="19"/>
        <v>0</v>
      </c>
      <c r="AH37" s="27">
        <f t="shared" si="19"/>
        <v>0</v>
      </c>
      <c r="AI37" s="27">
        <f t="shared" si="19"/>
        <v>0</v>
      </c>
      <c r="AJ37" s="27">
        <f t="shared" si="19"/>
        <v>0</v>
      </c>
      <c r="AK37" s="27">
        <f t="shared" si="19"/>
        <v>0</v>
      </c>
      <c r="AL37" s="27">
        <f t="shared" si="19"/>
        <v>0</v>
      </c>
      <c r="AM37" s="27">
        <f t="shared" si="19"/>
        <v>0</v>
      </c>
      <c r="AN37" s="27">
        <f t="shared" si="19"/>
        <v>0</v>
      </c>
      <c r="AO37" s="27">
        <f t="shared" si="19"/>
        <v>0</v>
      </c>
      <c r="AP37" s="27">
        <f t="shared" si="19"/>
        <v>0</v>
      </c>
      <c r="AQ37" s="27">
        <f t="shared" si="19"/>
        <v>0</v>
      </c>
      <c r="AR37" s="27">
        <f t="shared" si="19"/>
        <v>0</v>
      </c>
      <c r="AS37" s="27">
        <f t="shared" si="19"/>
        <v>0</v>
      </c>
      <c r="AT37" s="27">
        <f t="shared" si="19"/>
        <v>0</v>
      </c>
      <c r="AU37" s="25">
        <v>0</v>
      </c>
      <c r="AV37" s="27" t="s">
        <v>142</v>
      </c>
      <c r="AW37" s="27" t="s">
        <v>142</v>
      </c>
      <c r="AX37" s="27" t="s">
        <v>142</v>
      </c>
      <c r="AY37" s="27" t="s">
        <v>142</v>
      </c>
      <c r="AZ37" s="27" t="s">
        <v>142</v>
      </c>
      <c r="BA37" s="27" t="s">
        <v>142</v>
      </c>
      <c r="BB37" s="27" t="s">
        <v>142</v>
      </c>
      <c r="BC37" s="27" t="s">
        <v>142</v>
      </c>
      <c r="BD37" s="27" t="s">
        <v>142</v>
      </c>
      <c r="BE37" s="23">
        <f t="shared" si="13"/>
        <v>0</v>
      </c>
    </row>
    <row r="38" spans="1:57" ht="13.5" thickBot="1">
      <c r="A38" s="270"/>
      <c r="B38" s="298"/>
      <c r="C38" s="298"/>
      <c r="D38" s="9" t="s">
        <v>114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 t="s">
        <v>142</v>
      </c>
      <c r="W38" s="27" t="s">
        <v>142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5">
        <v>0</v>
      </c>
      <c r="AV38" s="27" t="s">
        <v>142</v>
      </c>
      <c r="AW38" s="27" t="s">
        <v>142</v>
      </c>
      <c r="AX38" s="27" t="s">
        <v>142</v>
      </c>
      <c r="AY38" s="27" t="s">
        <v>142</v>
      </c>
      <c r="AZ38" s="27" t="s">
        <v>142</v>
      </c>
      <c r="BA38" s="27" t="s">
        <v>142</v>
      </c>
      <c r="BB38" s="27" t="s">
        <v>142</v>
      </c>
      <c r="BC38" s="27" t="s">
        <v>142</v>
      </c>
      <c r="BD38" s="27" t="s">
        <v>142</v>
      </c>
      <c r="BE38" s="23">
        <f t="shared" si="13"/>
        <v>0</v>
      </c>
    </row>
    <row r="39" spans="1:57" ht="13.5" thickBot="1">
      <c r="A39" s="270"/>
      <c r="B39" s="299"/>
      <c r="C39" s="299"/>
      <c r="D39" s="9" t="s">
        <v>78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 t="s">
        <v>142</v>
      </c>
      <c r="W39" s="27" t="s">
        <v>142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5">
        <v>0</v>
      </c>
      <c r="AV39" s="27" t="s">
        <v>142</v>
      </c>
      <c r="AW39" s="27" t="s">
        <v>142</v>
      </c>
      <c r="AX39" s="27" t="s">
        <v>142</v>
      </c>
      <c r="AY39" s="27" t="s">
        <v>142</v>
      </c>
      <c r="AZ39" s="27" t="s">
        <v>142</v>
      </c>
      <c r="BA39" s="27" t="s">
        <v>142</v>
      </c>
      <c r="BB39" s="27" t="s">
        <v>142</v>
      </c>
      <c r="BC39" s="27" t="s">
        <v>142</v>
      </c>
      <c r="BD39" s="27" t="s">
        <v>142</v>
      </c>
      <c r="BE39" s="23">
        <f t="shared" si="13"/>
        <v>0</v>
      </c>
    </row>
    <row r="40" spans="1:57" ht="13.5" thickBot="1">
      <c r="A40" s="270"/>
      <c r="B40" s="310" t="s">
        <v>287</v>
      </c>
      <c r="C40" s="310" t="s">
        <v>289</v>
      </c>
      <c r="D40" s="8" t="s">
        <v>36</v>
      </c>
      <c r="E40" s="34">
        <v>5</v>
      </c>
      <c r="F40" s="34">
        <v>5</v>
      </c>
      <c r="G40" s="34">
        <v>5</v>
      </c>
      <c r="H40" s="34">
        <v>5</v>
      </c>
      <c r="I40" s="34">
        <v>5</v>
      </c>
      <c r="J40" s="34">
        <v>4</v>
      </c>
      <c r="K40" s="34">
        <v>5</v>
      </c>
      <c r="L40" s="34">
        <v>5</v>
      </c>
      <c r="M40" s="34">
        <v>4</v>
      </c>
      <c r="N40" s="34">
        <v>5</v>
      </c>
      <c r="O40" s="34">
        <v>5</v>
      </c>
      <c r="P40" s="34">
        <v>5</v>
      </c>
      <c r="Q40" s="34">
        <v>5</v>
      </c>
      <c r="R40" s="34">
        <v>5</v>
      </c>
      <c r="S40" s="34"/>
      <c r="T40" s="34"/>
      <c r="U40" s="34"/>
      <c r="V40" s="137" t="s">
        <v>142</v>
      </c>
      <c r="W40" s="136" t="s">
        <v>142</v>
      </c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1"/>
      <c r="AV40" s="34"/>
      <c r="AW40" s="34"/>
      <c r="AX40" s="34"/>
      <c r="AY40" s="34"/>
      <c r="AZ40" s="34"/>
      <c r="BA40" s="34"/>
      <c r="BB40" s="34"/>
      <c r="BC40" s="34"/>
      <c r="BD40" s="34"/>
      <c r="BE40" s="35">
        <f t="shared" si="13"/>
        <v>68</v>
      </c>
    </row>
    <row r="41" spans="1:57" ht="13.5" thickBot="1">
      <c r="A41" s="270"/>
      <c r="B41" s="311"/>
      <c r="C41" s="311"/>
      <c r="D41" s="8" t="s">
        <v>114</v>
      </c>
      <c r="E41" s="34">
        <v>2</v>
      </c>
      <c r="F41" s="34">
        <v>2</v>
      </c>
      <c r="G41" s="34">
        <v>3</v>
      </c>
      <c r="H41" s="34">
        <v>2</v>
      </c>
      <c r="I41" s="34">
        <v>3</v>
      </c>
      <c r="J41" s="34">
        <v>2</v>
      </c>
      <c r="K41" s="34">
        <v>3</v>
      </c>
      <c r="L41" s="34">
        <v>2</v>
      </c>
      <c r="M41" s="34">
        <v>2</v>
      </c>
      <c r="N41" s="34">
        <v>3</v>
      </c>
      <c r="O41" s="34">
        <v>3</v>
      </c>
      <c r="P41" s="34">
        <v>2</v>
      </c>
      <c r="Q41" s="34">
        <v>2</v>
      </c>
      <c r="R41" s="34">
        <v>3</v>
      </c>
      <c r="S41" s="34"/>
      <c r="T41" s="34"/>
      <c r="U41" s="34"/>
      <c r="V41" s="137" t="s">
        <v>142</v>
      </c>
      <c r="W41" s="136" t="s">
        <v>142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1"/>
      <c r="AV41" s="34"/>
      <c r="AW41" s="34"/>
      <c r="AX41" s="34"/>
      <c r="AY41" s="34"/>
      <c r="AZ41" s="34"/>
      <c r="BA41" s="34"/>
      <c r="BB41" s="34"/>
      <c r="BC41" s="34"/>
      <c r="BD41" s="34"/>
      <c r="BE41" s="35">
        <f t="shared" si="13"/>
        <v>34</v>
      </c>
    </row>
    <row r="42" spans="1:57" ht="13.5" thickBot="1">
      <c r="A42" s="270"/>
      <c r="B42" s="312"/>
      <c r="C42" s="312"/>
      <c r="D42" s="8" t="s">
        <v>78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137" t="s">
        <v>142</v>
      </c>
      <c r="W42" s="136" t="s">
        <v>142</v>
      </c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1"/>
      <c r="AV42" s="34"/>
      <c r="AW42" s="34"/>
      <c r="AX42" s="34"/>
      <c r="AY42" s="34"/>
      <c r="AZ42" s="34"/>
      <c r="BA42" s="34"/>
      <c r="BB42" s="34"/>
      <c r="BC42" s="34"/>
      <c r="BD42" s="34"/>
      <c r="BE42" s="35">
        <f t="shared" si="13"/>
        <v>0</v>
      </c>
    </row>
    <row r="43" spans="1:57" ht="13.5" thickBot="1">
      <c r="A43" s="270"/>
      <c r="B43" s="134" t="s">
        <v>288</v>
      </c>
      <c r="C43" s="135" t="s">
        <v>195</v>
      </c>
      <c r="D43" s="8" t="s">
        <v>36</v>
      </c>
      <c r="E43" s="32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7"/>
      <c r="V43" s="137" t="s">
        <v>142</v>
      </c>
      <c r="W43" s="136" t="s">
        <v>142</v>
      </c>
      <c r="X43" s="136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35">
        <f>SUM(E43:BD43)</f>
        <v>0</v>
      </c>
    </row>
    <row r="44" spans="1:57" ht="13.5" thickBot="1">
      <c r="A44" s="270"/>
      <c r="B44" s="159" t="s">
        <v>280</v>
      </c>
      <c r="C44" s="157" t="s">
        <v>197</v>
      </c>
      <c r="D44" s="8" t="s">
        <v>36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1"/>
      <c r="V44" s="137" t="s">
        <v>142</v>
      </c>
      <c r="W44" s="136" t="s">
        <v>142</v>
      </c>
      <c r="X44" s="34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5">
        <f t="shared" si="13"/>
        <v>0</v>
      </c>
    </row>
    <row r="45" spans="1:57" ht="13.5" customHeight="1" thickBot="1">
      <c r="A45" s="270"/>
      <c r="B45" s="313" t="s">
        <v>290</v>
      </c>
      <c r="C45" s="313" t="s">
        <v>291</v>
      </c>
      <c r="D45" s="9" t="s">
        <v>36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5"/>
      <c r="V45" s="167" t="s">
        <v>142</v>
      </c>
      <c r="W45" s="168" t="s">
        <v>142</v>
      </c>
      <c r="X45" s="27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3">
        <f t="shared" si="13"/>
        <v>0</v>
      </c>
    </row>
    <row r="46" spans="1:57" ht="13.5" customHeight="1" thickBot="1">
      <c r="A46" s="270"/>
      <c r="B46" s="314"/>
      <c r="C46" s="314"/>
      <c r="D46" s="9" t="s">
        <v>114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5"/>
      <c r="V46" s="167" t="s">
        <v>142</v>
      </c>
      <c r="W46" s="168" t="s">
        <v>142</v>
      </c>
      <c r="X46" s="27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3">
        <f t="shared" si="13"/>
        <v>0</v>
      </c>
    </row>
    <row r="47" spans="1:57" ht="13.5" customHeight="1" thickBot="1">
      <c r="A47" s="270"/>
      <c r="B47" s="315"/>
      <c r="C47" s="315"/>
      <c r="D47" s="9" t="s">
        <v>78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5"/>
      <c r="V47" s="167" t="s">
        <v>142</v>
      </c>
      <c r="W47" s="168" t="s">
        <v>142</v>
      </c>
      <c r="X47" s="27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3">
        <f t="shared" si="13"/>
        <v>0</v>
      </c>
    </row>
    <row r="48" spans="1:57" ht="13.5" thickBot="1">
      <c r="A48" s="270"/>
      <c r="B48" s="325" t="s">
        <v>292</v>
      </c>
      <c r="C48" s="241" t="s">
        <v>293</v>
      </c>
      <c r="D48" s="8" t="s">
        <v>36</v>
      </c>
      <c r="E48" s="34">
        <v>10</v>
      </c>
      <c r="F48" s="34">
        <v>9</v>
      </c>
      <c r="G48" s="34">
        <v>10</v>
      </c>
      <c r="H48" s="34">
        <v>9</v>
      </c>
      <c r="I48" s="34">
        <v>10</v>
      </c>
      <c r="J48" s="34">
        <v>10</v>
      </c>
      <c r="K48" s="34">
        <v>10</v>
      </c>
      <c r="L48" s="34">
        <v>9</v>
      </c>
      <c r="M48" s="34">
        <v>10</v>
      </c>
      <c r="N48" s="34">
        <v>10</v>
      </c>
      <c r="O48" s="34">
        <v>9</v>
      </c>
      <c r="P48" s="34">
        <v>10</v>
      </c>
      <c r="Q48" s="34">
        <v>10</v>
      </c>
      <c r="R48" s="34">
        <v>9</v>
      </c>
      <c r="S48" s="34"/>
      <c r="T48" s="34"/>
      <c r="U48" s="31"/>
      <c r="V48" s="137" t="s">
        <v>142</v>
      </c>
      <c r="W48" s="136" t="s">
        <v>142</v>
      </c>
      <c r="X48" s="34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5">
        <f t="shared" si="13"/>
        <v>135</v>
      </c>
    </row>
    <row r="49" spans="1:57" ht="13.5" thickBot="1">
      <c r="A49" s="270"/>
      <c r="B49" s="326"/>
      <c r="C49" s="242"/>
      <c r="D49" s="8" t="s">
        <v>114</v>
      </c>
      <c r="E49" s="34">
        <v>5</v>
      </c>
      <c r="F49" s="34">
        <v>5</v>
      </c>
      <c r="G49" s="34">
        <v>5</v>
      </c>
      <c r="H49" s="34">
        <v>5</v>
      </c>
      <c r="I49" s="34">
        <v>5</v>
      </c>
      <c r="J49" s="34">
        <v>5</v>
      </c>
      <c r="K49" s="34">
        <v>5</v>
      </c>
      <c r="L49" s="34">
        <v>5</v>
      </c>
      <c r="M49" s="34">
        <v>5</v>
      </c>
      <c r="N49" s="34">
        <v>5</v>
      </c>
      <c r="O49" s="34">
        <v>4</v>
      </c>
      <c r="P49" s="34">
        <v>5</v>
      </c>
      <c r="Q49" s="34">
        <v>5</v>
      </c>
      <c r="R49" s="34">
        <v>4</v>
      </c>
      <c r="S49" s="34"/>
      <c r="T49" s="34"/>
      <c r="U49" s="31"/>
      <c r="V49" s="137" t="s">
        <v>142</v>
      </c>
      <c r="W49" s="136" t="s">
        <v>142</v>
      </c>
      <c r="X49" s="34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5">
        <f t="shared" si="13"/>
        <v>68</v>
      </c>
    </row>
    <row r="50" spans="1:57" ht="13.5" thickBot="1">
      <c r="A50" s="270"/>
      <c r="B50" s="327"/>
      <c r="C50" s="243"/>
      <c r="D50" s="8" t="s">
        <v>78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1"/>
      <c r="V50" s="137" t="s">
        <v>142</v>
      </c>
      <c r="W50" s="136" t="s">
        <v>142</v>
      </c>
      <c r="X50" s="34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5">
        <f t="shared" si="13"/>
        <v>0</v>
      </c>
    </row>
    <row r="51" spans="1:57" ht="13.5" thickBot="1">
      <c r="A51" s="270"/>
      <c r="B51" s="325" t="s">
        <v>294</v>
      </c>
      <c r="C51" s="241" t="s">
        <v>295</v>
      </c>
      <c r="D51" s="8" t="s">
        <v>36</v>
      </c>
      <c r="E51" s="34">
        <v>11</v>
      </c>
      <c r="F51" s="34">
        <v>11</v>
      </c>
      <c r="G51" s="34">
        <v>11</v>
      </c>
      <c r="H51" s="34">
        <v>11</v>
      </c>
      <c r="I51" s="34">
        <v>12</v>
      </c>
      <c r="J51" s="34">
        <v>12</v>
      </c>
      <c r="K51" s="34">
        <v>12</v>
      </c>
      <c r="L51" s="34">
        <v>12</v>
      </c>
      <c r="M51" s="34">
        <v>12</v>
      </c>
      <c r="N51" s="34">
        <v>11</v>
      </c>
      <c r="O51" s="34">
        <v>12</v>
      </c>
      <c r="P51" s="34">
        <v>11</v>
      </c>
      <c r="Q51" s="34">
        <v>12</v>
      </c>
      <c r="R51" s="34">
        <v>12</v>
      </c>
      <c r="S51" s="34"/>
      <c r="T51" s="34"/>
      <c r="U51" s="31"/>
      <c r="V51" s="137" t="s">
        <v>142</v>
      </c>
      <c r="W51" s="136" t="s">
        <v>142</v>
      </c>
      <c r="X51" s="34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5">
        <f t="shared" si="13"/>
        <v>162</v>
      </c>
    </row>
    <row r="52" spans="1:57" ht="13.5" thickBot="1">
      <c r="A52" s="270"/>
      <c r="B52" s="326"/>
      <c r="C52" s="242"/>
      <c r="D52" s="8" t="s">
        <v>114</v>
      </c>
      <c r="E52" s="34">
        <v>6</v>
      </c>
      <c r="F52" s="34">
        <v>6</v>
      </c>
      <c r="G52" s="34">
        <v>6</v>
      </c>
      <c r="H52" s="34">
        <v>6</v>
      </c>
      <c r="I52" s="34">
        <v>6</v>
      </c>
      <c r="J52" s="34">
        <v>6</v>
      </c>
      <c r="K52" s="34">
        <v>5</v>
      </c>
      <c r="L52" s="34">
        <v>6</v>
      </c>
      <c r="M52" s="34">
        <v>6</v>
      </c>
      <c r="N52" s="34">
        <v>5</v>
      </c>
      <c r="O52" s="34">
        <v>5</v>
      </c>
      <c r="P52" s="34">
        <v>6</v>
      </c>
      <c r="Q52" s="34">
        <v>6</v>
      </c>
      <c r="R52" s="34">
        <v>6</v>
      </c>
      <c r="S52" s="34"/>
      <c r="T52" s="34"/>
      <c r="U52" s="31"/>
      <c r="V52" s="137" t="s">
        <v>142</v>
      </c>
      <c r="W52" s="136" t="s">
        <v>142</v>
      </c>
      <c r="X52" s="34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5">
        <f t="shared" si="13"/>
        <v>81</v>
      </c>
    </row>
    <row r="53" spans="1:57" ht="13.5" thickBot="1">
      <c r="A53" s="270"/>
      <c r="B53" s="327"/>
      <c r="C53" s="243"/>
      <c r="D53" s="8" t="s">
        <v>78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1"/>
      <c r="V53" s="137" t="s">
        <v>142</v>
      </c>
      <c r="W53" s="136" t="s">
        <v>142</v>
      </c>
      <c r="X53" s="34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5">
        <f t="shared" si="13"/>
        <v>0</v>
      </c>
    </row>
    <row r="54" spans="1:57" ht="13.5" thickBot="1">
      <c r="A54" s="270"/>
      <c r="B54" s="159" t="s">
        <v>296</v>
      </c>
      <c r="C54" s="157" t="s">
        <v>195</v>
      </c>
      <c r="D54" s="8" t="s">
        <v>36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>
        <v>36</v>
      </c>
      <c r="U54" s="31"/>
      <c r="V54" s="137" t="s">
        <v>142</v>
      </c>
      <c r="W54" s="136" t="s">
        <v>142</v>
      </c>
      <c r="X54" s="34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5">
        <f t="shared" si="13"/>
        <v>36</v>
      </c>
    </row>
    <row r="55" spans="1:57" ht="13.5" thickBot="1">
      <c r="A55" s="270"/>
      <c r="B55" s="159" t="s">
        <v>297</v>
      </c>
      <c r="C55" s="157" t="s">
        <v>197</v>
      </c>
      <c r="D55" s="8" t="s">
        <v>36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1">
        <v>36</v>
      </c>
      <c r="V55" s="137" t="s">
        <v>142</v>
      </c>
      <c r="W55" s="136" t="s">
        <v>142</v>
      </c>
      <c r="X55" s="34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5">
        <f t="shared" si="13"/>
        <v>36</v>
      </c>
    </row>
    <row r="56" spans="1:57" ht="13.5" thickBot="1">
      <c r="A56" s="270"/>
      <c r="B56" s="297" t="s">
        <v>281</v>
      </c>
      <c r="C56" s="316" t="s">
        <v>282</v>
      </c>
      <c r="D56" s="9" t="s">
        <v>36</v>
      </c>
      <c r="E56" s="27">
        <f>E59+E63</f>
        <v>0</v>
      </c>
      <c r="F56" s="27">
        <f aca="true" t="shared" si="20" ref="F56:AT56">F59+F63</f>
        <v>0</v>
      </c>
      <c r="G56" s="27">
        <f t="shared" si="20"/>
        <v>0</v>
      </c>
      <c r="H56" s="27">
        <f t="shared" si="20"/>
        <v>0</v>
      </c>
      <c r="I56" s="27">
        <f t="shared" si="20"/>
        <v>0</v>
      </c>
      <c r="J56" s="27">
        <f t="shared" si="20"/>
        <v>0</v>
      </c>
      <c r="K56" s="27">
        <f t="shared" si="20"/>
        <v>0</v>
      </c>
      <c r="L56" s="27">
        <f t="shared" si="20"/>
        <v>0</v>
      </c>
      <c r="M56" s="27">
        <f t="shared" si="20"/>
        <v>0</v>
      </c>
      <c r="N56" s="27">
        <f t="shared" si="20"/>
        <v>0</v>
      </c>
      <c r="O56" s="27">
        <f t="shared" si="20"/>
        <v>0</v>
      </c>
      <c r="P56" s="27">
        <f t="shared" si="20"/>
        <v>0</v>
      </c>
      <c r="Q56" s="27">
        <f t="shared" si="20"/>
        <v>0</v>
      </c>
      <c r="R56" s="27">
        <v>0</v>
      </c>
      <c r="S56" s="27">
        <f t="shared" si="20"/>
        <v>0</v>
      </c>
      <c r="T56" s="27">
        <f t="shared" si="20"/>
        <v>0</v>
      </c>
      <c r="U56" s="27">
        <f t="shared" si="20"/>
        <v>0</v>
      </c>
      <c r="V56" s="27" t="s">
        <v>142</v>
      </c>
      <c r="W56" s="27" t="s">
        <v>142</v>
      </c>
      <c r="X56" s="27">
        <f t="shared" si="20"/>
        <v>15</v>
      </c>
      <c r="Y56" s="27">
        <f t="shared" si="20"/>
        <v>14</v>
      </c>
      <c r="Z56" s="27">
        <f t="shared" si="20"/>
        <v>14</v>
      </c>
      <c r="AA56" s="27">
        <f t="shared" si="20"/>
        <v>14</v>
      </c>
      <c r="AB56" s="27">
        <f t="shared" si="20"/>
        <v>14</v>
      </c>
      <c r="AC56" s="27">
        <f t="shared" si="20"/>
        <v>15</v>
      </c>
      <c r="AD56" s="27">
        <f t="shared" si="20"/>
        <v>14</v>
      </c>
      <c r="AE56" s="27">
        <v>0</v>
      </c>
      <c r="AF56" s="27">
        <f t="shared" si="20"/>
        <v>14</v>
      </c>
      <c r="AG56" s="27">
        <f t="shared" si="20"/>
        <v>0</v>
      </c>
      <c r="AH56" s="27">
        <f t="shared" si="20"/>
        <v>0</v>
      </c>
      <c r="AI56" s="27">
        <f t="shared" si="20"/>
        <v>36</v>
      </c>
      <c r="AJ56" s="27">
        <f t="shared" si="20"/>
        <v>0</v>
      </c>
      <c r="AK56" s="27">
        <f t="shared" si="20"/>
        <v>0</v>
      </c>
      <c r="AL56" s="27">
        <f t="shared" si="20"/>
        <v>0</v>
      </c>
      <c r="AM56" s="27">
        <f t="shared" si="20"/>
        <v>0</v>
      </c>
      <c r="AN56" s="27">
        <f t="shared" si="20"/>
        <v>0</v>
      </c>
      <c r="AO56" s="27">
        <f t="shared" si="20"/>
        <v>0</v>
      </c>
      <c r="AP56" s="27">
        <f t="shared" si="20"/>
        <v>0</v>
      </c>
      <c r="AQ56" s="27">
        <f t="shared" si="20"/>
        <v>0</v>
      </c>
      <c r="AR56" s="27">
        <f t="shared" si="20"/>
        <v>0</v>
      </c>
      <c r="AS56" s="27">
        <f t="shared" si="20"/>
        <v>0</v>
      </c>
      <c r="AT56" s="27">
        <f t="shared" si="20"/>
        <v>0</v>
      </c>
      <c r="AU56" s="25">
        <v>0</v>
      </c>
      <c r="AV56" s="27" t="s">
        <v>142</v>
      </c>
      <c r="AW56" s="27" t="s">
        <v>142</v>
      </c>
      <c r="AX56" s="27" t="s">
        <v>142</v>
      </c>
      <c r="AY56" s="27" t="s">
        <v>142</v>
      </c>
      <c r="AZ56" s="27" t="s">
        <v>142</v>
      </c>
      <c r="BA56" s="27" t="s">
        <v>142</v>
      </c>
      <c r="BB56" s="27" t="s">
        <v>142</v>
      </c>
      <c r="BC56" s="27" t="s">
        <v>142</v>
      </c>
      <c r="BD56" s="27" t="s">
        <v>142</v>
      </c>
      <c r="BE56" s="23">
        <f aca="true" t="shared" si="21" ref="BE56:BE63">SUM(E56:BD56)</f>
        <v>150</v>
      </c>
    </row>
    <row r="57" spans="1:57" ht="13.5" thickBot="1">
      <c r="A57" s="270"/>
      <c r="B57" s="298"/>
      <c r="C57" s="317"/>
      <c r="D57" s="9" t="s">
        <v>114</v>
      </c>
      <c r="E57" s="27">
        <f>E60</f>
        <v>0</v>
      </c>
      <c r="F57" s="27">
        <f aca="true" t="shared" si="22" ref="F57:AT57">F60</f>
        <v>0</v>
      </c>
      <c r="G57" s="27">
        <f t="shared" si="22"/>
        <v>0</v>
      </c>
      <c r="H57" s="27">
        <f t="shared" si="22"/>
        <v>0</v>
      </c>
      <c r="I57" s="27">
        <f t="shared" si="22"/>
        <v>0</v>
      </c>
      <c r="J57" s="27">
        <f t="shared" si="22"/>
        <v>0</v>
      </c>
      <c r="K57" s="27">
        <f t="shared" si="22"/>
        <v>0</v>
      </c>
      <c r="L57" s="27">
        <f t="shared" si="22"/>
        <v>0</v>
      </c>
      <c r="M57" s="27">
        <f t="shared" si="22"/>
        <v>0</v>
      </c>
      <c r="N57" s="27">
        <f t="shared" si="22"/>
        <v>0</v>
      </c>
      <c r="O57" s="27">
        <f t="shared" si="22"/>
        <v>0</v>
      </c>
      <c r="P57" s="27">
        <f t="shared" si="22"/>
        <v>0</v>
      </c>
      <c r="Q57" s="27">
        <f t="shared" si="22"/>
        <v>0</v>
      </c>
      <c r="R57" s="27">
        <v>0</v>
      </c>
      <c r="S57" s="27">
        <f t="shared" si="22"/>
        <v>0</v>
      </c>
      <c r="T57" s="27">
        <f t="shared" si="22"/>
        <v>0</v>
      </c>
      <c r="U57" s="27">
        <f t="shared" si="22"/>
        <v>0</v>
      </c>
      <c r="V57" s="27" t="str">
        <f t="shared" si="22"/>
        <v>к</v>
      </c>
      <c r="W57" s="27" t="str">
        <f t="shared" si="22"/>
        <v>к</v>
      </c>
      <c r="X57" s="27">
        <f t="shared" si="22"/>
        <v>7</v>
      </c>
      <c r="Y57" s="27">
        <f t="shared" si="22"/>
        <v>7</v>
      </c>
      <c r="Z57" s="27">
        <f t="shared" si="22"/>
        <v>7</v>
      </c>
      <c r="AA57" s="27">
        <f t="shared" si="22"/>
        <v>7</v>
      </c>
      <c r="AB57" s="27">
        <f t="shared" si="22"/>
        <v>7</v>
      </c>
      <c r="AC57" s="27">
        <f t="shared" si="22"/>
        <v>8</v>
      </c>
      <c r="AD57" s="27">
        <f t="shared" si="22"/>
        <v>7</v>
      </c>
      <c r="AE57" s="27">
        <v>0</v>
      </c>
      <c r="AF57" s="27">
        <f t="shared" si="22"/>
        <v>7</v>
      </c>
      <c r="AG57" s="27">
        <f t="shared" si="22"/>
        <v>0</v>
      </c>
      <c r="AH57" s="27">
        <f t="shared" si="22"/>
        <v>0</v>
      </c>
      <c r="AI57" s="27">
        <f t="shared" si="22"/>
        <v>0</v>
      </c>
      <c r="AJ57" s="27">
        <f t="shared" si="22"/>
        <v>0</v>
      </c>
      <c r="AK57" s="27">
        <f t="shared" si="22"/>
        <v>0</v>
      </c>
      <c r="AL57" s="27">
        <f t="shared" si="22"/>
        <v>0</v>
      </c>
      <c r="AM57" s="27">
        <f t="shared" si="22"/>
        <v>0</v>
      </c>
      <c r="AN57" s="27">
        <f t="shared" si="22"/>
        <v>0</v>
      </c>
      <c r="AO57" s="27">
        <f t="shared" si="22"/>
        <v>0</v>
      </c>
      <c r="AP57" s="27">
        <f t="shared" si="22"/>
        <v>0</v>
      </c>
      <c r="AQ57" s="27">
        <f t="shared" si="22"/>
        <v>0</v>
      </c>
      <c r="AR57" s="27">
        <f t="shared" si="22"/>
        <v>0</v>
      </c>
      <c r="AS57" s="27">
        <f t="shared" si="22"/>
        <v>0</v>
      </c>
      <c r="AT57" s="27">
        <f t="shared" si="22"/>
        <v>0</v>
      </c>
      <c r="AU57" s="25">
        <v>0</v>
      </c>
      <c r="AV57" s="27" t="s">
        <v>142</v>
      </c>
      <c r="AW57" s="27" t="s">
        <v>142</v>
      </c>
      <c r="AX57" s="27" t="s">
        <v>142</v>
      </c>
      <c r="AY57" s="27" t="s">
        <v>142</v>
      </c>
      <c r="AZ57" s="27" t="s">
        <v>142</v>
      </c>
      <c r="BA57" s="27" t="s">
        <v>142</v>
      </c>
      <c r="BB57" s="27" t="s">
        <v>142</v>
      </c>
      <c r="BC57" s="27" t="s">
        <v>142</v>
      </c>
      <c r="BD57" s="27" t="s">
        <v>142</v>
      </c>
      <c r="BE57" s="23">
        <f t="shared" si="21"/>
        <v>57</v>
      </c>
    </row>
    <row r="58" spans="1:57" ht="13.5" thickBot="1">
      <c r="A58" s="270"/>
      <c r="B58" s="299"/>
      <c r="C58" s="318"/>
      <c r="D58" s="9" t="s">
        <v>78</v>
      </c>
      <c r="E58" s="27">
        <f>E61</f>
        <v>0</v>
      </c>
      <c r="F58" s="27">
        <f aca="true" t="shared" si="23" ref="F58:AT58">F61</f>
        <v>0</v>
      </c>
      <c r="G58" s="27">
        <f t="shared" si="23"/>
        <v>0</v>
      </c>
      <c r="H58" s="27">
        <f t="shared" si="23"/>
        <v>0</v>
      </c>
      <c r="I58" s="27">
        <f t="shared" si="23"/>
        <v>0</v>
      </c>
      <c r="J58" s="27">
        <f t="shared" si="23"/>
        <v>0</v>
      </c>
      <c r="K58" s="27">
        <f t="shared" si="23"/>
        <v>0</v>
      </c>
      <c r="L58" s="27">
        <f t="shared" si="23"/>
        <v>0</v>
      </c>
      <c r="M58" s="27">
        <f t="shared" si="23"/>
        <v>0</v>
      </c>
      <c r="N58" s="27">
        <f t="shared" si="23"/>
        <v>0</v>
      </c>
      <c r="O58" s="27">
        <f t="shared" si="23"/>
        <v>0</v>
      </c>
      <c r="P58" s="27">
        <f t="shared" si="23"/>
        <v>0</v>
      </c>
      <c r="Q58" s="27">
        <f t="shared" si="23"/>
        <v>0</v>
      </c>
      <c r="R58" s="27">
        <f t="shared" si="23"/>
        <v>0</v>
      </c>
      <c r="S58" s="27">
        <f t="shared" si="23"/>
        <v>0</v>
      </c>
      <c r="T58" s="27">
        <f t="shared" si="23"/>
        <v>0</v>
      </c>
      <c r="U58" s="27">
        <f t="shared" si="23"/>
        <v>0</v>
      </c>
      <c r="V58" s="27" t="str">
        <f t="shared" si="23"/>
        <v>к</v>
      </c>
      <c r="W58" s="27" t="str">
        <f t="shared" si="23"/>
        <v>к</v>
      </c>
      <c r="X58" s="27">
        <f t="shared" si="23"/>
        <v>0</v>
      </c>
      <c r="Y58" s="27">
        <f t="shared" si="23"/>
        <v>0</v>
      </c>
      <c r="Z58" s="27">
        <f t="shared" si="23"/>
        <v>0</v>
      </c>
      <c r="AA58" s="27">
        <f t="shared" si="23"/>
        <v>0</v>
      </c>
      <c r="AB58" s="27">
        <f t="shared" si="23"/>
        <v>0</v>
      </c>
      <c r="AC58" s="27">
        <f t="shared" si="23"/>
        <v>0</v>
      </c>
      <c r="AD58" s="27">
        <f t="shared" si="23"/>
        <v>0</v>
      </c>
      <c r="AE58" s="27">
        <v>0</v>
      </c>
      <c r="AF58" s="27">
        <f t="shared" si="23"/>
        <v>0</v>
      </c>
      <c r="AG58" s="27">
        <f t="shared" si="23"/>
        <v>0</v>
      </c>
      <c r="AH58" s="27">
        <f t="shared" si="23"/>
        <v>0</v>
      </c>
      <c r="AI58" s="27">
        <f t="shared" si="23"/>
        <v>0</v>
      </c>
      <c r="AJ58" s="27">
        <f t="shared" si="23"/>
        <v>0</v>
      </c>
      <c r="AK58" s="27">
        <f t="shared" si="23"/>
        <v>0</v>
      </c>
      <c r="AL58" s="27">
        <f t="shared" si="23"/>
        <v>0</v>
      </c>
      <c r="AM58" s="27">
        <f t="shared" si="23"/>
        <v>0</v>
      </c>
      <c r="AN58" s="27">
        <f t="shared" si="23"/>
        <v>0</v>
      </c>
      <c r="AO58" s="27">
        <f t="shared" si="23"/>
        <v>0</v>
      </c>
      <c r="AP58" s="27">
        <f t="shared" si="23"/>
        <v>0</v>
      </c>
      <c r="AQ58" s="27">
        <f t="shared" si="23"/>
        <v>0</v>
      </c>
      <c r="AR58" s="27">
        <f t="shared" si="23"/>
        <v>0</v>
      </c>
      <c r="AS58" s="27">
        <f t="shared" si="23"/>
        <v>0</v>
      </c>
      <c r="AT58" s="27">
        <f t="shared" si="23"/>
        <v>0</v>
      </c>
      <c r="AU58" s="25">
        <v>0</v>
      </c>
      <c r="AV58" s="27" t="s">
        <v>142</v>
      </c>
      <c r="AW58" s="27" t="s">
        <v>142</v>
      </c>
      <c r="AX58" s="27" t="s">
        <v>142</v>
      </c>
      <c r="AY58" s="27" t="s">
        <v>142</v>
      </c>
      <c r="AZ58" s="27" t="s">
        <v>142</v>
      </c>
      <c r="BA58" s="27" t="s">
        <v>142</v>
      </c>
      <c r="BB58" s="27" t="s">
        <v>142</v>
      </c>
      <c r="BC58" s="27" t="s">
        <v>142</v>
      </c>
      <c r="BD58" s="27" t="s">
        <v>142</v>
      </c>
      <c r="BE58" s="23">
        <f t="shared" si="21"/>
        <v>0</v>
      </c>
    </row>
    <row r="59" spans="1:57" ht="17.25" customHeight="1" thickBot="1">
      <c r="A59" s="270"/>
      <c r="B59" s="334" t="s">
        <v>283</v>
      </c>
      <c r="C59" s="334" t="s">
        <v>284</v>
      </c>
      <c r="D59" s="8" t="s">
        <v>36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1"/>
      <c r="V59" s="31" t="s">
        <v>142</v>
      </c>
      <c r="W59" s="34" t="s">
        <v>142</v>
      </c>
      <c r="X59" s="34">
        <v>15</v>
      </c>
      <c r="Y59" s="34">
        <v>14</v>
      </c>
      <c r="Z59" s="34">
        <v>14</v>
      </c>
      <c r="AA59" s="34">
        <v>14</v>
      </c>
      <c r="AB59" s="34">
        <v>14</v>
      </c>
      <c r="AC59" s="34">
        <v>15</v>
      </c>
      <c r="AD59" s="34">
        <v>14</v>
      </c>
      <c r="AE59" s="34">
        <v>14</v>
      </c>
      <c r="AF59" s="34">
        <v>14</v>
      </c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>
        <v>0</v>
      </c>
      <c r="AV59" s="31" t="s">
        <v>142</v>
      </c>
      <c r="AW59" s="31" t="s">
        <v>142</v>
      </c>
      <c r="AX59" s="31" t="s">
        <v>142</v>
      </c>
      <c r="AY59" s="31" t="s">
        <v>142</v>
      </c>
      <c r="AZ59" s="31" t="s">
        <v>142</v>
      </c>
      <c r="BA59" s="31" t="s">
        <v>142</v>
      </c>
      <c r="BB59" s="31" t="s">
        <v>142</v>
      </c>
      <c r="BC59" s="31" t="s">
        <v>142</v>
      </c>
      <c r="BD59" s="31" t="s">
        <v>142</v>
      </c>
      <c r="BE59" s="35">
        <f t="shared" si="21"/>
        <v>128</v>
      </c>
    </row>
    <row r="60" spans="1:57" ht="17.25" customHeight="1" thickBot="1">
      <c r="A60" s="270"/>
      <c r="B60" s="335"/>
      <c r="C60" s="335"/>
      <c r="D60" s="8" t="s">
        <v>114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1"/>
      <c r="V60" s="31" t="s">
        <v>142</v>
      </c>
      <c r="W60" s="34" t="s">
        <v>142</v>
      </c>
      <c r="X60" s="34">
        <v>7</v>
      </c>
      <c r="Y60" s="34">
        <v>7</v>
      </c>
      <c r="Z60" s="34">
        <v>7</v>
      </c>
      <c r="AA60" s="34">
        <v>7</v>
      </c>
      <c r="AB60" s="34">
        <v>7</v>
      </c>
      <c r="AC60" s="34">
        <v>8</v>
      </c>
      <c r="AD60" s="34">
        <v>7</v>
      </c>
      <c r="AE60" s="34">
        <v>7</v>
      </c>
      <c r="AF60" s="34">
        <v>7</v>
      </c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>
        <v>0</v>
      </c>
      <c r="AV60" s="31" t="s">
        <v>142</v>
      </c>
      <c r="AW60" s="31" t="s">
        <v>142</v>
      </c>
      <c r="AX60" s="31" t="s">
        <v>142</v>
      </c>
      <c r="AY60" s="31" t="s">
        <v>142</v>
      </c>
      <c r="AZ60" s="31" t="s">
        <v>142</v>
      </c>
      <c r="BA60" s="31" t="s">
        <v>142</v>
      </c>
      <c r="BB60" s="31" t="s">
        <v>142</v>
      </c>
      <c r="BC60" s="31" t="s">
        <v>142</v>
      </c>
      <c r="BD60" s="31" t="s">
        <v>142</v>
      </c>
      <c r="BE60" s="35">
        <f t="shared" si="21"/>
        <v>64</v>
      </c>
    </row>
    <row r="61" spans="1:57" ht="17.25" customHeight="1" thickBot="1">
      <c r="A61" s="270"/>
      <c r="B61" s="336"/>
      <c r="C61" s="336"/>
      <c r="D61" s="8" t="s">
        <v>78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1"/>
      <c r="V61" s="31" t="s">
        <v>142</v>
      </c>
      <c r="W61" s="34" t="s">
        <v>142</v>
      </c>
      <c r="X61" s="34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>
        <v>0</v>
      </c>
      <c r="AV61" s="31" t="s">
        <v>142</v>
      </c>
      <c r="AW61" s="31" t="s">
        <v>142</v>
      </c>
      <c r="AX61" s="31" t="s">
        <v>142</v>
      </c>
      <c r="AY61" s="31" t="s">
        <v>142</v>
      </c>
      <c r="AZ61" s="31" t="s">
        <v>142</v>
      </c>
      <c r="BA61" s="31" t="s">
        <v>142</v>
      </c>
      <c r="BB61" s="31" t="s">
        <v>142</v>
      </c>
      <c r="BC61" s="31" t="s">
        <v>142</v>
      </c>
      <c r="BD61" s="31" t="s">
        <v>142</v>
      </c>
      <c r="BE61" s="35">
        <f t="shared" si="21"/>
        <v>0</v>
      </c>
    </row>
    <row r="62" spans="1:57" ht="17.25" customHeight="1" thickBot="1">
      <c r="A62" s="270"/>
      <c r="B62" s="166" t="s">
        <v>285</v>
      </c>
      <c r="C62" s="166" t="s">
        <v>195</v>
      </c>
      <c r="D62" s="8" t="s">
        <v>36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1"/>
      <c r="V62" s="31" t="s">
        <v>142</v>
      </c>
      <c r="W62" s="34" t="s">
        <v>142</v>
      </c>
      <c r="X62" s="34"/>
      <c r="Y62" s="31"/>
      <c r="Z62" s="31"/>
      <c r="AA62" s="31"/>
      <c r="AB62" s="31"/>
      <c r="AC62" s="31"/>
      <c r="AD62" s="31"/>
      <c r="AE62" s="31"/>
      <c r="AF62" s="31"/>
      <c r="AG62" s="31"/>
      <c r="AH62" s="31">
        <v>36</v>
      </c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5">
        <f t="shared" si="21"/>
        <v>36</v>
      </c>
    </row>
    <row r="63" spans="1:57" ht="13.5" thickBot="1">
      <c r="A63" s="270"/>
      <c r="B63" s="134" t="s">
        <v>286</v>
      </c>
      <c r="C63" s="135" t="s">
        <v>197</v>
      </c>
      <c r="D63" s="8" t="s">
        <v>36</v>
      </c>
      <c r="E63" s="32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7"/>
      <c r="V63" s="137" t="s">
        <v>142</v>
      </c>
      <c r="W63" s="136" t="s">
        <v>142</v>
      </c>
      <c r="X63" s="136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>
        <v>36</v>
      </c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35">
        <f t="shared" si="21"/>
        <v>36</v>
      </c>
    </row>
    <row r="64" spans="1:57" ht="12.75">
      <c r="A64" s="270"/>
      <c r="B64" s="337" t="s">
        <v>41</v>
      </c>
      <c r="C64" s="338"/>
      <c r="D64" s="339"/>
      <c r="E64" s="256">
        <f>E63+E59+E43+E28+E16+E13+E10+E40+E48+E51+E54+E55</f>
        <v>36</v>
      </c>
      <c r="F64" s="256">
        <f aca="true" t="shared" si="24" ref="F64:U64">F63+F59+F43+F28+F16+F13+F10+F40+F48+F51+F54+F55</f>
        <v>36</v>
      </c>
      <c r="G64" s="256">
        <f t="shared" si="24"/>
        <v>36</v>
      </c>
      <c r="H64" s="256">
        <f t="shared" si="24"/>
        <v>36</v>
      </c>
      <c r="I64" s="256">
        <f t="shared" si="24"/>
        <v>36</v>
      </c>
      <c r="J64" s="256">
        <f t="shared" si="24"/>
        <v>36</v>
      </c>
      <c r="K64" s="256">
        <f t="shared" si="24"/>
        <v>36</v>
      </c>
      <c r="L64" s="256">
        <f t="shared" si="24"/>
        <v>36</v>
      </c>
      <c r="M64" s="256">
        <f t="shared" si="24"/>
        <v>35</v>
      </c>
      <c r="N64" s="256">
        <f t="shared" si="24"/>
        <v>36</v>
      </c>
      <c r="O64" s="256">
        <f t="shared" si="24"/>
        <v>36</v>
      </c>
      <c r="P64" s="256">
        <f t="shared" si="24"/>
        <v>36</v>
      </c>
      <c r="Q64" s="256">
        <f t="shared" si="24"/>
        <v>36</v>
      </c>
      <c r="R64" s="256">
        <f t="shared" si="24"/>
        <v>36</v>
      </c>
      <c r="S64" s="256">
        <f t="shared" si="24"/>
        <v>0</v>
      </c>
      <c r="T64" s="256">
        <f t="shared" si="24"/>
        <v>36</v>
      </c>
      <c r="U64" s="256">
        <f t="shared" si="24"/>
        <v>36</v>
      </c>
      <c r="V64" s="256" t="s">
        <v>142</v>
      </c>
      <c r="W64" s="256" t="s">
        <v>142</v>
      </c>
      <c r="X64" s="256">
        <f>X63+X59+X43+X28+X16+X13+X10+X19+X31+X62</f>
        <v>36</v>
      </c>
      <c r="Y64" s="256">
        <f aca="true" t="shared" si="25" ref="Y64:AU64">Y63+Y59+Y43+Y28+Y16+Y13+Y10+Y19+Y31+Y62</f>
        <v>36</v>
      </c>
      <c r="Z64" s="256">
        <f t="shared" si="25"/>
        <v>36</v>
      </c>
      <c r="AA64" s="256">
        <f t="shared" si="25"/>
        <v>36</v>
      </c>
      <c r="AB64" s="256">
        <f t="shared" si="25"/>
        <v>36</v>
      </c>
      <c r="AC64" s="256">
        <f t="shared" si="25"/>
        <v>36</v>
      </c>
      <c r="AD64" s="256">
        <f t="shared" si="25"/>
        <v>36</v>
      </c>
      <c r="AE64" s="256">
        <f t="shared" si="25"/>
        <v>36</v>
      </c>
      <c r="AF64" s="256">
        <f t="shared" si="25"/>
        <v>36</v>
      </c>
      <c r="AG64" s="256">
        <f t="shared" si="25"/>
        <v>0</v>
      </c>
      <c r="AH64" s="256">
        <f t="shared" si="25"/>
        <v>36</v>
      </c>
      <c r="AI64" s="256">
        <f t="shared" si="25"/>
        <v>36</v>
      </c>
      <c r="AJ64" s="256">
        <f t="shared" si="25"/>
        <v>0</v>
      </c>
      <c r="AK64" s="256">
        <f t="shared" si="25"/>
        <v>0</v>
      </c>
      <c r="AL64" s="256">
        <f t="shared" si="25"/>
        <v>0</v>
      </c>
      <c r="AM64" s="256">
        <f t="shared" si="25"/>
        <v>0</v>
      </c>
      <c r="AN64" s="256">
        <f t="shared" si="25"/>
        <v>0</v>
      </c>
      <c r="AO64" s="256">
        <f t="shared" si="25"/>
        <v>0</v>
      </c>
      <c r="AP64" s="256">
        <f t="shared" si="25"/>
        <v>0</v>
      </c>
      <c r="AQ64" s="256">
        <f t="shared" si="25"/>
        <v>0</v>
      </c>
      <c r="AR64" s="256">
        <f t="shared" si="25"/>
        <v>0</v>
      </c>
      <c r="AS64" s="256">
        <f t="shared" si="25"/>
        <v>0</v>
      </c>
      <c r="AT64" s="256">
        <f t="shared" si="25"/>
        <v>0</v>
      </c>
      <c r="AU64" s="256">
        <f t="shared" si="25"/>
        <v>0</v>
      </c>
      <c r="AV64" s="256" t="s">
        <v>142</v>
      </c>
      <c r="AW64" s="256" t="s">
        <v>142</v>
      </c>
      <c r="AX64" s="256" t="s">
        <v>142</v>
      </c>
      <c r="AY64" s="256" t="s">
        <v>142</v>
      </c>
      <c r="AZ64" s="256" t="s">
        <v>142</v>
      </c>
      <c r="BA64" s="256" t="s">
        <v>142</v>
      </c>
      <c r="BB64" s="256" t="s">
        <v>142</v>
      </c>
      <c r="BC64" s="256" t="s">
        <v>142</v>
      </c>
      <c r="BD64" s="256" t="s">
        <v>142</v>
      </c>
      <c r="BE64" s="258">
        <f>SUM(E64:BD64)</f>
        <v>971</v>
      </c>
    </row>
    <row r="65" spans="1:57" ht="13.5" thickBot="1">
      <c r="A65" s="270"/>
      <c r="B65" s="328" t="s">
        <v>42</v>
      </c>
      <c r="C65" s="329"/>
      <c r="D65" s="330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60"/>
    </row>
    <row r="66" spans="1:57" ht="13.5" thickBot="1">
      <c r="A66" s="270"/>
      <c r="B66" s="156"/>
      <c r="C66" s="331" t="s">
        <v>100</v>
      </c>
      <c r="D66" s="332"/>
      <c r="E66" s="27">
        <f>E60+E29+E17+E14+E11+E20+E32+E41+E49+E52</f>
        <v>18</v>
      </c>
      <c r="F66" s="27">
        <f aca="true" t="shared" si="26" ref="F66:U67">F60+F29+F17+F14+F11+F20+F32+F41+F49+F52</f>
        <v>18</v>
      </c>
      <c r="G66" s="27">
        <f t="shared" si="26"/>
        <v>18</v>
      </c>
      <c r="H66" s="27">
        <f t="shared" si="26"/>
        <v>18</v>
      </c>
      <c r="I66" s="27">
        <f t="shared" si="26"/>
        <v>18</v>
      </c>
      <c r="J66" s="27">
        <f t="shared" si="26"/>
        <v>18</v>
      </c>
      <c r="K66" s="27">
        <f t="shared" si="26"/>
        <v>18</v>
      </c>
      <c r="L66" s="27">
        <f t="shared" si="26"/>
        <v>18</v>
      </c>
      <c r="M66" s="27">
        <f t="shared" si="26"/>
        <v>18</v>
      </c>
      <c r="N66" s="27">
        <f t="shared" si="26"/>
        <v>18</v>
      </c>
      <c r="O66" s="27">
        <f t="shared" si="26"/>
        <v>18</v>
      </c>
      <c r="P66" s="27">
        <f t="shared" si="26"/>
        <v>18</v>
      </c>
      <c r="Q66" s="27">
        <f t="shared" si="26"/>
        <v>18</v>
      </c>
      <c r="R66" s="27">
        <f t="shared" si="26"/>
        <v>18</v>
      </c>
      <c r="S66" s="27">
        <f t="shared" si="26"/>
        <v>0</v>
      </c>
      <c r="T66" s="27">
        <f t="shared" si="26"/>
        <v>0</v>
      </c>
      <c r="U66" s="27">
        <f t="shared" si="26"/>
        <v>0</v>
      </c>
      <c r="V66" s="27" t="s">
        <v>142</v>
      </c>
      <c r="W66" s="27" t="s">
        <v>142</v>
      </c>
      <c r="X66" s="27">
        <f>X60+X29+X17+X14+X11+X20+X32</f>
        <v>18</v>
      </c>
      <c r="Y66" s="27">
        <f aca="true" t="shared" si="27" ref="Y66:AU67">Y60+Y29+Y17+Y14+Y11+Y20+Y32</f>
        <v>18</v>
      </c>
      <c r="Z66" s="27">
        <f t="shared" si="27"/>
        <v>18</v>
      </c>
      <c r="AA66" s="27">
        <f t="shared" si="27"/>
        <v>18</v>
      </c>
      <c r="AB66" s="27">
        <f t="shared" si="27"/>
        <v>18</v>
      </c>
      <c r="AC66" s="27">
        <f t="shared" si="27"/>
        <v>18</v>
      </c>
      <c r="AD66" s="27">
        <f t="shared" si="27"/>
        <v>18</v>
      </c>
      <c r="AE66" s="27">
        <f t="shared" si="27"/>
        <v>18</v>
      </c>
      <c r="AF66" s="27">
        <f t="shared" si="27"/>
        <v>18</v>
      </c>
      <c r="AG66" s="27">
        <f t="shared" si="27"/>
        <v>0</v>
      </c>
      <c r="AH66" s="27">
        <f t="shared" si="27"/>
        <v>0</v>
      </c>
      <c r="AI66" s="27">
        <f t="shared" si="27"/>
        <v>0</v>
      </c>
      <c r="AJ66" s="27">
        <f t="shared" si="27"/>
        <v>0</v>
      </c>
      <c r="AK66" s="27">
        <f t="shared" si="27"/>
        <v>0</v>
      </c>
      <c r="AL66" s="27">
        <f t="shared" si="27"/>
        <v>0</v>
      </c>
      <c r="AM66" s="27">
        <f t="shared" si="27"/>
        <v>0</v>
      </c>
      <c r="AN66" s="27">
        <f t="shared" si="27"/>
        <v>0</v>
      </c>
      <c r="AO66" s="27">
        <f t="shared" si="27"/>
        <v>0</v>
      </c>
      <c r="AP66" s="27">
        <f t="shared" si="27"/>
        <v>0</v>
      </c>
      <c r="AQ66" s="27">
        <f t="shared" si="27"/>
        <v>0</v>
      </c>
      <c r="AR66" s="27">
        <f t="shared" si="27"/>
        <v>0</v>
      </c>
      <c r="AS66" s="27">
        <f t="shared" si="27"/>
        <v>0</v>
      </c>
      <c r="AT66" s="27">
        <f t="shared" si="27"/>
        <v>0</v>
      </c>
      <c r="AU66" s="27">
        <f t="shared" si="27"/>
        <v>0</v>
      </c>
      <c r="AV66" s="27" t="s">
        <v>142</v>
      </c>
      <c r="AW66" s="27" t="s">
        <v>142</v>
      </c>
      <c r="AX66" s="27" t="s">
        <v>142</v>
      </c>
      <c r="AY66" s="27" t="s">
        <v>142</v>
      </c>
      <c r="AZ66" s="27" t="s">
        <v>142</v>
      </c>
      <c r="BA66" s="27" t="s">
        <v>142</v>
      </c>
      <c r="BB66" s="27" t="s">
        <v>142</v>
      </c>
      <c r="BC66" s="27" t="s">
        <v>142</v>
      </c>
      <c r="BD66" s="27" t="s">
        <v>142</v>
      </c>
      <c r="BE66" s="38">
        <f>SUM(E66:BD66)</f>
        <v>414</v>
      </c>
    </row>
    <row r="67" spans="1:57" ht="13.5" thickBot="1">
      <c r="A67" s="270"/>
      <c r="B67" s="333" t="s">
        <v>101</v>
      </c>
      <c r="C67" s="331"/>
      <c r="D67" s="332"/>
      <c r="E67" s="27">
        <f>E61+E30+E18+E15+E12+E21+E33+E42+E50+E53</f>
        <v>0</v>
      </c>
      <c r="F67" s="27">
        <f t="shared" si="26"/>
        <v>0</v>
      </c>
      <c r="G67" s="27">
        <f t="shared" si="26"/>
        <v>0</v>
      </c>
      <c r="H67" s="27">
        <f t="shared" si="26"/>
        <v>0</v>
      </c>
      <c r="I67" s="27">
        <f t="shared" si="26"/>
        <v>0</v>
      </c>
      <c r="J67" s="27">
        <f t="shared" si="26"/>
        <v>0</v>
      </c>
      <c r="K67" s="27">
        <f t="shared" si="26"/>
        <v>0</v>
      </c>
      <c r="L67" s="27">
        <f t="shared" si="26"/>
        <v>0</v>
      </c>
      <c r="M67" s="27">
        <f t="shared" si="26"/>
        <v>0</v>
      </c>
      <c r="N67" s="27">
        <f t="shared" si="26"/>
        <v>0</v>
      </c>
      <c r="O67" s="27">
        <f t="shared" si="26"/>
        <v>0</v>
      </c>
      <c r="P67" s="27">
        <f t="shared" si="26"/>
        <v>0</v>
      </c>
      <c r="Q67" s="27">
        <f t="shared" si="26"/>
        <v>0</v>
      </c>
      <c r="R67" s="27">
        <f t="shared" si="26"/>
        <v>0</v>
      </c>
      <c r="S67" s="27">
        <f t="shared" si="26"/>
        <v>0</v>
      </c>
      <c r="T67" s="27">
        <f t="shared" si="26"/>
        <v>0</v>
      </c>
      <c r="U67" s="27">
        <f t="shared" si="26"/>
        <v>0</v>
      </c>
      <c r="V67" s="27" t="s">
        <v>142</v>
      </c>
      <c r="W67" s="27" t="s">
        <v>142</v>
      </c>
      <c r="X67" s="27">
        <f>X61+X30+X18+X15+X12+X21+X33</f>
        <v>0</v>
      </c>
      <c r="Y67" s="27">
        <f t="shared" si="27"/>
        <v>0</v>
      </c>
      <c r="Z67" s="27">
        <f t="shared" si="27"/>
        <v>0</v>
      </c>
      <c r="AA67" s="27">
        <f t="shared" si="27"/>
        <v>0</v>
      </c>
      <c r="AB67" s="27">
        <f t="shared" si="27"/>
        <v>0</v>
      </c>
      <c r="AC67" s="27">
        <f t="shared" si="27"/>
        <v>0</v>
      </c>
      <c r="AD67" s="27">
        <f t="shared" si="27"/>
        <v>0</v>
      </c>
      <c r="AE67" s="27">
        <f t="shared" si="27"/>
        <v>0</v>
      </c>
      <c r="AF67" s="27">
        <f t="shared" si="27"/>
        <v>0</v>
      </c>
      <c r="AG67" s="27">
        <f t="shared" si="27"/>
        <v>0</v>
      </c>
      <c r="AH67" s="27">
        <f t="shared" si="27"/>
        <v>0</v>
      </c>
      <c r="AI67" s="27">
        <f t="shared" si="27"/>
        <v>0</v>
      </c>
      <c r="AJ67" s="27">
        <f t="shared" si="27"/>
        <v>0</v>
      </c>
      <c r="AK67" s="27">
        <f t="shared" si="27"/>
        <v>0</v>
      </c>
      <c r="AL67" s="27">
        <f t="shared" si="27"/>
        <v>0</v>
      </c>
      <c r="AM67" s="27">
        <f t="shared" si="27"/>
        <v>0</v>
      </c>
      <c r="AN67" s="27">
        <f t="shared" si="27"/>
        <v>0</v>
      </c>
      <c r="AO67" s="27">
        <f t="shared" si="27"/>
        <v>0</v>
      </c>
      <c r="AP67" s="27">
        <f t="shared" si="27"/>
        <v>0</v>
      </c>
      <c r="AQ67" s="27">
        <f t="shared" si="27"/>
        <v>0</v>
      </c>
      <c r="AR67" s="27">
        <f t="shared" si="27"/>
        <v>0</v>
      </c>
      <c r="AS67" s="27">
        <f t="shared" si="27"/>
        <v>0</v>
      </c>
      <c r="AT67" s="27">
        <f t="shared" si="27"/>
        <v>0</v>
      </c>
      <c r="AU67" s="27">
        <f t="shared" si="27"/>
        <v>0</v>
      </c>
      <c r="AV67" s="27" t="s">
        <v>142</v>
      </c>
      <c r="AW67" s="27" t="s">
        <v>142</v>
      </c>
      <c r="AX67" s="27" t="s">
        <v>142</v>
      </c>
      <c r="AY67" s="27" t="s">
        <v>142</v>
      </c>
      <c r="AZ67" s="27" t="s">
        <v>142</v>
      </c>
      <c r="BA67" s="27" t="s">
        <v>142</v>
      </c>
      <c r="BB67" s="27" t="s">
        <v>142</v>
      </c>
      <c r="BC67" s="27" t="s">
        <v>142</v>
      </c>
      <c r="BD67" s="27" t="s">
        <v>142</v>
      </c>
      <c r="BE67" s="38">
        <f>SUM(E67:BD67)</f>
        <v>0</v>
      </c>
    </row>
    <row r="68" spans="1:57" ht="13.5" thickBot="1">
      <c r="A68" s="270"/>
      <c r="B68" s="333" t="s">
        <v>44</v>
      </c>
      <c r="C68" s="331"/>
      <c r="D68" s="332"/>
      <c r="E68" s="27">
        <f>E64+E66+E67</f>
        <v>54</v>
      </c>
      <c r="F68" s="27">
        <f aca="true" t="shared" si="28" ref="F68:AT68">F64+F66+F67</f>
        <v>54</v>
      </c>
      <c r="G68" s="27">
        <f t="shared" si="28"/>
        <v>54</v>
      </c>
      <c r="H68" s="27">
        <f t="shared" si="28"/>
        <v>54</v>
      </c>
      <c r="I68" s="27">
        <f t="shared" si="28"/>
        <v>54</v>
      </c>
      <c r="J68" s="27">
        <f t="shared" si="28"/>
        <v>54</v>
      </c>
      <c r="K68" s="27">
        <f t="shared" si="28"/>
        <v>54</v>
      </c>
      <c r="L68" s="27">
        <f t="shared" si="28"/>
        <v>54</v>
      </c>
      <c r="M68" s="27">
        <f t="shared" si="28"/>
        <v>53</v>
      </c>
      <c r="N68" s="27">
        <f t="shared" si="28"/>
        <v>54</v>
      </c>
      <c r="O68" s="27">
        <f t="shared" si="28"/>
        <v>54</v>
      </c>
      <c r="P68" s="27">
        <f t="shared" si="28"/>
        <v>54</v>
      </c>
      <c r="Q68" s="27">
        <f t="shared" si="28"/>
        <v>54</v>
      </c>
      <c r="R68" s="27">
        <f t="shared" si="28"/>
        <v>54</v>
      </c>
      <c r="S68" s="27">
        <f t="shared" si="28"/>
        <v>0</v>
      </c>
      <c r="T68" s="27">
        <f t="shared" si="28"/>
        <v>36</v>
      </c>
      <c r="U68" s="27">
        <f t="shared" si="28"/>
        <v>36</v>
      </c>
      <c r="V68" s="27" t="s">
        <v>142</v>
      </c>
      <c r="W68" s="27" t="s">
        <v>142</v>
      </c>
      <c r="X68" s="27">
        <f t="shared" si="28"/>
        <v>54</v>
      </c>
      <c r="Y68" s="27">
        <f t="shared" si="28"/>
        <v>54</v>
      </c>
      <c r="Z68" s="27">
        <f t="shared" si="28"/>
        <v>54</v>
      </c>
      <c r="AA68" s="27">
        <f t="shared" si="28"/>
        <v>54</v>
      </c>
      <c r="AB68" s="27">
        <f t="shared" si="28"/>
        <v>54</v>
      </c>
      <c r="AC68" s="27">
        <f t="shared" si="28"/>
        <v>54</v>
      </c>
      <c r="AD68" s="27">
        <f t="shared" si="28"/>
        <v>54</v>
      </c>
      <c r="AE68" s="27">
        <f t="shared" si="28"/>
        <v>54</v>
      </c>
      <c r="AF68" s="27">
        <f t="shared" si="28"/>
        <v>54</v>
      </c>
      <c r="AG68" s="27">
        <f t="shared" si="28"/>
        <v>0</v>
      </c>
      <c r="AH68" s="27">
        <f t="shared" si="28"/>
        <v>36</v>
      </c>
      <c r="AI68" s="27">
        <f t="shared" si="28"/>
        <v>36</v>
      </c>
      <c r="AJ68" s="27">
        <f t="shared" si="28"/>
        <v>0</v>
      </c>
      <c r="AK68" s="27">
        <f t="shared" si="28"/>
        <v>0</v>
      </c>
      <c r="AL68" s="27">
        <f t="shared" si="28"/>
        <v>0</v>
      </c>
      <c r="AM68" s="27">
        <f t="shared" si="28"/>
        <v>0</v>
      </c>
      <c r="AN68" s="27">
        <f t="shared" si="28"/>
        <v>0</v>
      </c>
      <c r="AO68" s="27">
        <f t="shared" si="28"/>
        <v>0</v>
      </c>
      <c r="AP68" s="27">
        <f t="shared" si="28"/>
        <v>0</v>
      </c>
      <c r="AQ68" s="27">
        <f t="shared" si="28"/>
        <v>0</v>
      </c>
      <c r="AR68" s="27">
        <f t="shared" si="28"/>
        <v>0</v>
      </c>
      <c r="AS68" s="27">
        <f t="shared" si="28"/>
        <v>0</v>
      </c>
      <c r="AT68" s="27">
        <f t="shared" si="28"/>
        <v>0</v>
      </c>
      <c r="AU68" s="27">
        <v>0</v>
      </c>
      <c r="AV68" s="27" t="s">
        <v>142</v>
      </c>
      <c r="AW68" s="27" t="s">
        <v>142</v>
      </c>
      <c r="AX68" s="27" t="s">
        <v>142</v>
      </c>
      <c r="AY68" s="27" t="s">
        <v>142</v>
      </c>
      <c r="AZ68" s="27" t="s">
        <v>142</v>
      </c>
      <c r="BA68" s="27" t="s">
        <v>142</v>
      </c>
      <c r="BB68" s="27" t="s">
        <v>142</v>
      </c>
      <c r="BC68" s="27" t="s">
        <v>142</v>
      </c>
      <c r="BD68" s="27" t="s">
        <v>142</v>
      </c>
      <c r="BE68" s="39">
        <f>SUM(E68:BD68)</f>
        <v>1385</v>
      </c>
    </row>
    <row r="69" spans="1:57" ht="12.75">
      <c r="A69" s="270"/>
      <c r="B69" s="160"/>
      <c r="C69" s="160"/>
      <c r="D69" s="160"/>
      <c r="BE69" s="160"/>
    </row>
    <row r="70" spans="1:57" ht="12.75">
      <c r="A70" s="270"/>
      <c r="B70" s="160"/>
      <c r="C70" s="160"/>
      <c r="D70" s="160"/>
      <c r="BE70" s="160"/>
    </row>
    <row r="71" spans="1:57" ht="12.75">
      <c r="A71" s="270"/>
      <c r="B71" s="160"/>
      <c r="C71" s="160"/>
      <c r="D71" s="160"/>
      <c r="BE71" s="160"/>
    </row>
  </sheetData>
  <sheetProtection/>
  <mergeCells count="113">
    <mergeCell ref="C66:D66"/>
    <mergeCell ref="B67:D67"/>
    <mergeCell ref="B68:D68"/>
    <mergeCell ref="B56:B58"/>
    <mergeCell ref="C56:C58"/>
    <mergeCell ref="B59:B61"/>
    <mergeCell ref="C59:C61"/>
    <mergeCell ref="B64:D64"/>
    <mergeCell ref="BB64:BB65"/>
    <mergeCell ref="BC64:BC65"/>
    <mergeCell ref="BD64:BD65"/>
    <mergeCell ref="BE64:BE65"/>
    <mergeCell ref="AV64:AV65"/>
    <mergeCell ref="AW64:AW65"/>
    <mergeCell ref="AX64:AX65"/>
    <mergeCell ref="AY64:AY65"/>
    <mergeCell ref="AZ64:AZ65"/>
    <mergeCell ref="BA64:BA65"/>
    <mergeCell ref="AP64:AP65"/>
    <mergeCell ref="AQ64:AQ65"/>
    <mergeCell ref="AR64:AR65"/>
    <mergeCell ref="AS64:AS65"/>
    <mergeCell ref="AT64:AT65"/>
    <mergeCell ref="AU64:AU65"/>
    <mergeCell ref="AJ64:AJ65"/>
    <mergeCell ref="AK64:AK65"/>
    <mergeCell ref="AL64:AL65"/>
    <mergeCell ref="AM64:AM65"/>
    <mergeCell ref="AN64:AN65"/>
    <mergeCell ref="AO64:AO65"/>
    <mergeCell ref="AD64:AD65"/>
    <mergeCell ref="AE64:AE65"/>
    <mergeCell ref="AF64:AF65"/>
    <mergeCell ref="AG64:AG65"/>
    <mergeCell ref="AH64:AH65"/>
    <mergeCell ref="AI64:AI65"/>
    <mergeCell ref="X64:X65"/>
    <mergeCell ref="Y64:Y65"/>
    <mergeCell ref="Z64:Z65"/>
    <mergeCell ref="AA64:AA65"/>
    <mergeCell ref="AB64:AB65"/>
    <mergeCell ref="AC64:AC65"/>
    <mergeCell ref="R64:R65"/>
    <mergeCell ref="S64:S65"/>
    <mergeCell ref="T64:T65"/>
    <mergeCell ref="U64:U65"/>
    <mergeCell ref="V64:V65"/>
    <mergeCell ref="W64:W65"/>
    <mergeCell ref="L64:L65"/>
    <mergeCell ref="M64:M65"/>
    <mergeCell ref="N64:N65"/>
    <mergeCell ref="O64:O65"/>
    <mergeCell ref="P64:P65"/>
    <mergeCell ref="Q64:Q65"/>
    <mergeCell ref="G64:G65"/>
    <mergeCell ref="H64:H65"/>
    <mergeCell ref="I64:I65"/>
    <mergeCell ref="B65:D65"/>
    <mergeCell ref="J64:J65"/>
    <mergeCell ref="K64:K65"/>
    <mergeCell ref="E64:E65"/>
    <mergeCell ref="F64:F65"/>
    <mergeCell ref="B48:B50"/>
    <mergeCell ref="C48:C50"/>
    <mergeCell ref="B51:B53"/>
    <mergeCell ref="C51:C53"/>
    <mergeCell ref="B28:B30"/>
    <mergeCell ref="C28:C30"/>
    <mergeCell ref="B34:B36"/>
    <mergeCell ref="C34:C36"/>
    <mergeCell ref="B37:B39"/>
    <mergeCell ref="C37:C39"/>
    <mergeCell ref="B22:B24"/>
    <mergeCell ref="C22:C24"/>
    <mergeCell ref="B25:B27"/>
    <mergeCell ref="C25:C27"/>
    <mergeCell ref="C13:C15"/>
    <mergeCell ref="B16:B18"/>
    <mergeCell ref="C16:C18"/>
    <mergeCell ref="B19:B21"/>
    <mergeCell ref="C19:C21"/>
    <mergeCell ref="BA2:BC2"/>
    <mergeCell ref="BE2:BE3"/>
    <mergeCell ref="E3:BD3"/>
    <mergeCell ref="A5:BE5"/>
    <mergeCell ref="A7:A71"/>
    <mergeCell ref="B7:B9"/>
    <mergeCell ref="C7:C9"/>
    <mergeCell ref="B10:B12"/>
    <mergeCell ref="C10:C12"/>
    <mergeCell ref="B13:B15"/>
    <mergeCell ref="AA2:AC2"/>
    <mergeCell ref="AE2:AG2"/>
    <mergeCell ref="AI2:AK2"/>
    <mergeCell ref="AM2:AP2"/>
    <mergeCell ref="AR2:AT2"/>
    <mergeCell ref="AV2:AY2"/>
    <mergeCell ref="A1:BE1"/>
    <mergeCell ref="A2:A4"/>
    <mergeCell ref="B2:B4"/>
    <mergeCell ref="C2:C4"/>
    <mergeCell ref="D2:D4"/>
    <mergeCell ref="F2:H2"/>
    <mergeCell ref="J2:L2"/>
    <mergeCell ref="N2:P2"/>
    <mergeCell ref="R2:U2"/>
    <mergeCell ref="W2:Y2"/>
    <mergeCell ref="B31:B33"/>
    <mergeCell ref="C31:C33"/>
    <mergeCell ref="B40:B42"/>
    <mergeCell ref="C40:C42"/>
    <mergeCell ref="B45:B47"/>
    <mergeCell ref="C45:C47"/>
  </mergeCells>
  <hyperlinks>
    <hyperlink ref="BE2" r:id="rId1" display="_ftn1"/>
  </hyperlinks>
  <printOptions/>
  <pageMargins left="0" right="0" top="0" bottom="0" header="0.31496062992125984" footer="0.31496062992125984"/>
  <pageSetup horizontalDpi="600" verticalDpi="600" orientation="landscape" paperSize="8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L27"/>
  <sheetViews>
    <sheetView zoomScalePageLayoutView="0" workbookViewId="0" topLeftCell="A1">
      <selection activeCell="BD26" sqref="A1:BD27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14.875" style="0" customWidth="1"/>
    <col min="4" max="4" width="2.625" style="0" customWidth="1"/>
    <col min="5" max="5" width="2.25390625" style="0" customWidth="1"/>
    <col min="6" max="6" width="1.875" style="0" customWidth="1"/>
    <col min="7" max="7" width="2.00390625" style="0" customWidth="1"/>
    <col min="8" max="8" width="2.375" style="0" customWidth="1"/>
    <col min="9" max="9" width="1.625" style="0" customWidth="1"/>
    <col min="10" max="10" width="2.00390625" style="0" customWidth="1"/>
    <col min="11" max="11" width="2.25390625" style="0" customWidth="1"/>
    <col min="12" max="12" width="2.125" style="0" customWidth="1"/>
    <col min="13" max="13" width="2.00390625" style="0" customWidth="1"/>
    <col min="14" max="14" width="1.75390625" style="0" customWidth="1"/>
    <col min="15" max="15" width="2.00390625" style="0" customWidth="1"/>
    <col min="16" max="17" width="2.125" style="0" customWidth="1"/>
    <col min="18" max="18" width="1.75390625" style="0" customWidth="1"/>
    <col min="19" max="20" width="1.875" style="0" customWidth="1"/>
    <col min="21" max="21" width="2.75390625" style="0" customWidth="1"/>
    <col min="22" max="22" width="1.75390625" style="0" customWidth="1"/>
    <col min="23" max="23" width="2.00390625" style="0" customWidth="1"/>
    <col min="24" max="24" width="1.75390625" style="0" customWidth="1"/>
    <col min="25" max="25" width="2.125" style="0" customWidth="1"/>
    <col min="26" max="26" width="2.00390625" style="0" customWidth="1"/>
    <col min="27" max="28" width="2.125" style="0" customWidth="1"/>
    <col min="29" max="29" width="1.75390625" style="0" customWidth="1"/>
    <col min="30" max="30" width="2.125" style="0" customWidth="1"/>
    <col min="31" max="31" width="2.00390625" style="0" customWidth="1"/>
    <col min="32" max="32" width="2.375" style="0" customWidth="1"/>
    <col min="33" max="33" width="2.25390625" style="0" customWidth="1"/>
    <col min="34" max="34" width="2.00390625" style="0" customWidth="1"/>
    <col min="35" max="35" width="2.125" style="0" customWidth="1"/>
    <col min="36" max="38" width="2.00390625" style="0" customWidth="1"/>
    <col min="39" max="39" width="2.75390625" style="0" customWidth="1"/>
    <col min="40" max="40" width="2.625" style="0" customWidth="1"/>
    <col min="41" max="41" width="2.75390625" style="0" customWidth="1"/>
    <col min="42" max="42" width="2.00390625" style="0" customWidth="1"/>
    <col min="43" max="43" width="2.125" style="0" customWidth="1"/>
    <col min="44" max="44" width="3.875" style="0" customWidth="1"/>
    <col min="45" max="45" width="3.625" style="0" customWidth="1"/>
    <col min="46" max="46" width="4.00390625" style="0" customWidth="1"/>
    <col min="47" max="47" width="2.125" style="0" customWidth="1"/>
    <col min="48" max="48" width="2.375" style="0" customWidth="1"/>
    <col min="49" max="49" width="2.625" style="0" customWidth="1"/>
    <col min="50" max="51" width="2.25390625" style="0" customWidth="1"/>
    <col min="52" max="52" width="3.125" style="0" customWidth="1"/>
    <col min="53" max="53" width="2.75390625" style="0" customWidth="1"/>
    <col min="54" max="54" width="2.875" style="0" customWidth="1"/>
    <col min="55" max="55" width="4.00390625" style="0" customWidth="1"/>
    <col min="56" max="56" width="10.00390625" style="0" customWidth="1"/>
  </cols>
  <sheetData>
    <row r="1" spans="1:56" ht="13.5" thickBot="1">
      <c r="A1" s="347" t="s">
        <v>74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</row>
    <row r="2" spans="1:56" ht="36.75" customHeight="1" thickBot="1">
      <c r="A2" s="271" t="s">
        <v>15</v>
      </c>
      <c r="B2" s="271" t="s">
        <v>16</v>
      </c>
      <c r="C2" s="271" t="s">
        <v>17</v>
      </c>
      <c r="D2" s="14" t="s">
        <v>177</v>
      </c>
      <c r="E2" s="200" t="s">
        <v>19</v>
      </c>
      <c r="F2" s="202"/>
      <c r="G2" s="203"/>
      <c r="H2" s="15" t="s">
        <v>178</v>
      </c>
      <c r="I2" s="200" t="s">
        <v>20</v>
      </c>
      <c r="J2" s="201"/>
      <c r="K2" s="201"/>
      <c r="L2" s="14" t="s">
        <v>179</v>
      </c>
      <c r="M2" s="193" t="s">
        <v>21</v>
      </c>
      <c r="N2" s="194"/>
      <c r="O2" s="194"/>
      <c r="P2" s="13" t="s">
        <v>180</v>
      </c>
      <c r="Q2" s="193" t="s">
        <v>22</v>
      </c>
      <c r="R2" s="194"/>
      <c r="S2" s="194"/>
      <c r="T2" s="219"/>
      <c r="U2" s="12" t="s">
        <v>181</v>
      </c>
      <c r="V2" s="193" t="s">
        <v>23</v>
      </c>
      <c r="W2" s="194"/>
      <c r="X2" s="194"/>
      <c r="Y2" s="13" t="s">
        <v>182</v>
      </c>
      <c r="Z2" s="193" t="s">
        <v>24</v>
      </c>
      <c r="AA2" s="194"/>
      <c r="AB2" s="194"/>
      <c r="AC2" s="13" t="s">
        <v>183</v>
      </c>
      <c r="AD2" s="193" t="s">
        <v>25</v>
      </c>
      <c r="AE2" s="194"/>
      <c r="AF2" s="194"/>
      <c r="AG2" s="14" t="s">
        <v>184</v>
      </c>
      <c r="AH2" s="200" t="s">
        <v>26</v>
      </c>
      <c r="AI2" s="201"/>
      <c r="AJ2" s="240"/>
      <c r="AK2" s="15" t="s">
        <v>185</v>
      </c>
      <c r="AL2" s="200" t="s">
        <v>27</v>
      </c>
      <c r="AM2" s="201"/>
      <c r="AN2" s="201"/>
      <c r="AO2" s="240"/>
      <c r="AP2" s="14" t="s">
        <v>186</v>
      </c>
      <c r="AQ2" s="200" t="s">
        <v>28</v>
      </c>
      <c r="AR2" s="201"/>
      <c r="AS2" s="240"/>
      <c r="AT2" s="14" t="s">
        <v>187</v>
      </c>
      <c r="AU2" s="200" t="s">
        <v>29</v>
      </c>
      <c r="AV2" s="201"/>
      <c r="AW2" s="201"/>
      <c r="AX2" s="240"/>
      <c r="AY2" s="13" t="s">
        <v>188</v>
      </c>
      <c r="AZ2" s="200" t="s">
        <v>30</v>
      </c>
      <c r="BA2" s="201"/>
      <c r="BB2" s="201"/>
      <c r="BC2" s="14" t="s">
        <v>189</v>
      </c>
      <c r="BD2" s="348" t="s">
        <v>121</v>
      </c>
    </row>
    <row r="3" spans="1:56" ht="13.5" thickBot="1">
      <c r="A3" s="272"/>
      <c r="B3" s="272"/>
      <c r="C3" s="272"/>
      <c r="D3" s="351" t="s">
        <v>32</v>
      </c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3"/>
      <c r="BD3" s="349"/>
    </row>
    <row r="4" spans="1:56" ht="27.75" customHeight="1" thickBot="1">
      <c r="A4" s="273"/>
      <c r="B4" s="273"/>
      <c r="C4" s="273"/>
      <c r="D4" s="16">
        <v>35</v>
      </c>
      <c r="E4" s="16">
        <v>36</v>
      </c>
      <c r="F4" s="16">
        <v>37</v>
      </c>
      <c r="G4" s="16">
        <v>38</v>
      </c>
      <c r="H4" s="16">
        <v>39</v>
      </c>
      <c r="I4" s="16">
        <v>40</v>
      </c>
      <c r="J4" s="16">
        <v>41</v>
      </c>
      <c r="K4" s="16">
        <v>42</v>
      </c>
      <c r="L4" s="17">
        <v>43</v>
      </c>
      <c r="M4" s="17">
        <v>44</v>
      </c>
      <c r="N4" s="17">
        <v>45</v>
      </c>
      <c r="O4" s="17">
        <v>46</v>
      </c>
      <c r="P4" s="17">
        <v>47</v>
      </c>
      <c r="Q4" s="17">
        <v>48</v>
      </c>
      <c r="R4" s="17">
        <v>49</v>
      </c>
      <c r="S4" s="17">
        <v>50</v>
      </c>
      <c r="T4" s="17">
        <v>51</v>
      </c>
      <c r="U4" s="17">
        <v>52</v>
      </c>
      <c r="V4" s="18">
        <v>1</v>
      </c>
      <c r="W4" s="18">
        <v>2</v>
      </c>
      <c r="X4" s="18">
        <v>3</v>
      </c>
      <c r="Y4" s="18">
        <v>4</v>
      </c>
      <c r="Z4" s="17">
        <v>5</v>
      </c>
      <c r="AA4" s="17">
        <v>6</v>
      </c>
      <c r="AB4" s="17">
        <v>7</v>
      </c>
      <c r="AC4" s="17">
        <v>8</v>
      </c>
      <c r="AD4" s="17">
        <v>9</v>
      </c>
      <c r="AE4" s="17">
        <v>10</v>
      </c>
      <c r="AF4" s="17">
        <v>11</v>
      </c>
      <c r="AG4" s="17">
        <v>12</v>
      </c>
      <c r="AH4" s="17">
        <v>13</v>
      </c>
      <c r="AI4" s="17">
        <v>14</v>
      </c>
      <c r="AJ4" s="17">
        <v>15</v>
      </c>
      <c r="AK4" s="17">
        <v>16</v>
      </c>
      <c r="AL4" s="17">
        <v>17</v>
      </c>
      <c r="AM4" s="17">
        <v>18</v>
      </c>
      <c r="AN4" s="17">
        <v>19</v>
      </c>
      <c r="AO4" s="17">
        <v>20</v>
      </c>
      <c r="AP4" s="17">
        <v>21</v>
      </c>
      <c r="AQ4" s="17">
        <v>22</v>
      </c>
      <c r="AR4" s="17">
        <v>23</v>
      </c>
      <c r="AS4" s="17">
        <v>24</v>
      </c>
      <c r="AT4" s="17">
        <v>25</v>
      </c>
      <c r="AU4" s="17">
        <v>26</v>
      </c>
      <c r="AV4" s="17">
        <v>27</v>
      </c>
      <c r="AW4" s="17">
        <v>28</v>
      </c>
      <c r="AX4" s="17">
        <v>29</v>
      </c>
      <c r="AY4" s="17">
        <v>30</v>
      </c>
      <c r="AZ4" s="17">
        <v>31</v>
      </c>
      <c r="BA4" s="17">
        <v>32</v>
      </c>
      <c r="BB4" s="17">
        <v>33</v>
      </c>
      <c r="BC4" s="17">
        <v>34</v>
      </c>
      <c r="BD4" s="350"/>
    </row>
    <row r="5" spans="1:56" ht="13.5" thickBot="1">
      <c r="A5" s="200" t="s">
        <v>33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40"/>
    </row>
    <row r="6" spans="1:56" ht="15" thickBot="1">
      <c r="A6" s="10"/>
      <c r="B6" s="2"/>
      <c r="C6" s="2"/>
      <c r="D6" s="64">
        <v>1</v>
      </c>
      <c r="E6" s="64">
        <v>2</v>
      </c>
      <c r="F6" s="64">
        <v>3</v>
      </c>
      <c r="G6" s="64">
        <v>4</v>
      </c>
      <c r="H6" s="64">
        <v>5</v>
      </c>
      <c r="I6" s="64">
        <v>6</v>
      </c>
      <c r="J6" s="64">
        <v>7</v>
      </c>
      <c r="K6" s="64">
        <v>8</v>
      </c>
      <c r="L6" s="64">
        <v>9</v>
      </c>
      <c r="M6" s="64">
        <v>10</v>
      </c>
      <c r="N6" s="64">
        <v>11</v>
      </c>
      <c r="O6" s="64">
        <v>12</v>
      </c>
      <c r="P6" s="64">
        <v>13</v>
      </c>
      <c r="Q6" s="64">
        <v>14</v>
      </c>
      <c r="R6" s="64">
        <v>15</v>
      </c>
      <c r="S6" s="64">
        <v>16</v>
      </c>
      <c r="T6" s="64">
        <v>17</v>
      </c>
      <c r="U6" s="64">
        <v>18</v>
      </c>
      <c r="V6" s="64">
        <v>19</v>
      </c>
      <c r="W6" s="64">
        <v>20</v>
      </c>
      <c r="X6" s="64">
        <v>21</v>
      </c>
      <c r="Y6" s="64">
        <v>22</v>
      </c>
      <c r="Z6" s="64">
        <v>23</v>
      </c>
      <c r="AA6" s="64">
        <v>24</v>
      </c>
      <c r="AB6" s="64">
        <v>25</v>
      </c>
      <c r="AC6" s="64">
        <v>26</v>
      </c>
      <c r="AD6" s="64">
        <v>27</v>
      </c>
      <c r="AE6" s="64">
        <v>28</v>
      </c>
      <c r="AF6" s="64">
        <v>29</v>
      </c>
      <c r="AG6" s="64">
        <v>30</v>
      </c>
      <c r="AH6" s="64">
        <v>31</v>
      </c>
      <c r="AI6" s="64">
        <v>32</v>
      </c>
      <c r="AJ6" s="64">
        <v>33</v>
      </c>
      <c r="AK6" s="64">
        <v>34</v>
      </c>
      <c r="AL6" s="64">
        <v>35</v>
      </c>
      <c r="AM6" s="64">
        <v>36</v>
      </c>
      <c r="AN6" s="64">
        <v>37</v>
      </c>
      <c r="AO6" s="64">
        <v>38</v>
      </c>
      <c r="AP6" s="64">
        <v>39</v>
      </c>
      <c r="AQ6" s="64">
        <v>40</v>
      </c>
      <c r="AR6" s="64">
        <v>41</v>
      </c>
      <c r="AS6" s="64">
        <v>42</v>
      </c>
      <c r="AT6" s="64">
        <v>43</v>
      </c>
      <c r="AU6" s="64">
        <v>44</v>
      </c>
      <c r="AV6" s="64">
        <v>45</v>
      </c>
      <c r="AW6" s="64">
        <v>46</v>
      </c>
      <c r="AX6" s="64">
        <v>47</v>
      </c>
      <c r="AY6" s="64">
        <v>48</v>
      </c>
      <c r="AZ6" s="64">
        <v>49</v>
      </c>
      <c r="BA6" s="64">
        <v>50</v>
      </c>
      <c r="BB6" s="64">
        <v>51</v>
      </c>
      <c r="BC6" s="64">
        <v>52</v>
      </c>
      <c r="BD6" s="65"/>
    </row>
    <row r="7" spans="1:56" ht="26.25" customHeight="1" thickBot="1">
      <c r="A7" s="344" t="s">
        <v>34</v>
      </c>
      <c r="B7" s="20" t="s">
        <v>14</v>
      </c>
      <c r="C7" s="55" t="s">
        <v>35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 t="s">
        <v>142</v>
      </c>
      <c r="V7" s="66" t="s">
        <v>142</v>
      </c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7"/>
      <c r="AU7" s="66" t="s">
        <v>142</v>
      </c>
      <c r="AV7" s="66" t="s">
        <v>142</v>
      </c>
      <c r="AW7" s="66" t="s">
        <v>142</v>
      </c>
      <c r="AX7" s="66" t="s">
        <v>142</v>
      </c>
      <c r="AY7" s="66" t="s">
        <v>142</v>
      </c>
      <c r="AZ7" s="66" t="s">
        <v>142</v>
      </c>
      <c r="BA7" s="66" t="s">
        <v>142</v>
      </c>
      <c r="BB7" s="66" t="s">
        <v>142</v>
      </c>
      <c r="BC7" s="66" t="s">
        <v>142</v>
      </c>
      <c r="BD7" s="68" t="s">
        <v>227</v>
      </c>
    </row>
    <row r="8" spans="1:56" ht="34.5" customHeight="1" thickBot="1">
      <c r="A8" s="345"/>
      <c r="B8" s="20" t="s">
        <v>67</v>
      </c>
      <c r="C8" s="55" t="s">
        <v>68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 t="s">
        <v>142</v>
      </c>
      <c r="V8" s="66" t="s">
        <v>142</v>
      </c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7"/>
      <c r="AU8" s="66" t="s">
        <v>142</v>
      </c>
      <c r="AV8" s="66" t="s">
        <v>142</v>
      </c>
      <c r="AW8" s="66" t="s">
        <v>142</v>
      </c>
      <c r="AX8" s="66" t="s">
        <v>142</v>
      </c>
      <c r="AY8" s="66" t="s">
        <v>142</v>
      </c>
      <c r="AZ8" s="66" t="s">
        <v>142</v>
      </c>
      <c r="BA8" s="66" t="s">
        <v>142</v>
      </c>
      <c r="BB8" s="66" t="s">
        <v>142</v>
      </c>
      <c r="BC8" s="66" t="s">
        <v>142</v>
      </c>
      <c r="BD8" s="68" t="s">
        <v>223</v>
      </c>
    </row>
    <row r="9" spans="1:56" ht="24" customHeight="1" thickBot="1">
      <c r="A9" s="345"/>
      <c r="B9" s="11" t="s">
        <v>203</v>
      </c>
      <c r="C9" s="56" t="s">
        <v>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0" t="s">
        <v>142</v>
      </c>
      <c r="V9" s="70" t="s">
        <v>142</v>
      </c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 t="s">
        <v>69</v>
      </c>
      <c r="AT9" s="70"/>
      <c r="AU9" s="70" t="s">
        <v>142</v>
      </c>
      <c r="AV9" s="70" t="s">
        <v>142</v>
      </c>
      <c r="AW9" s="70" t="s">
        <v>142</v>
      </c>
      <c r="AX9" s="70" t="s">
        <v>142</v>
      </c>
      <c r="AY9" s="70" t="s">
        <v>142</v>
      </c>
      <c r="AZ9" s="70" t="s">
        <v>142</v>
      </c>
      <c r="BA9" s="70" t="s">
        <v>142</v>
      </c>
      <c r="BB9" s="70" t="s">
        <v>142</v>
      </c>
      <c r="BC9" s="70" t="s">
        <v>142</v>
      </c>
      <c r="BD9" s="70"/>
    </row>
    <row r="10" spans="1:56" ht="24" customHeight="1" thickBot="1">
      <c r="A10" s="345"/>
      <c r="B10" s="11" t="s">
        <v>204</v>
      </c>
      <c r="C10" s="56" t="s">
        <v>202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0" t="s">
        <v>142</v>
      </c>
      <c r="V10" s="70" t="s">
        <v>142</v>
      </c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 t="s">
        <v>70</v>
      </c>
      <c r="AS10" s="70"/>
      <c r="AT10" s="70"/>
      <c r="AU10" s="70" t="s">
        <v>142</v>
      </c>
      <c r="AV10" s="70" t="s">
        <v>142</v>
      </c>
      <c r="AW10" s="70" t="s">
        <v>142</v>
      </c>
      <c r="AX10" s="70" t="s">
        <v>142</v>
      </c>
      <c r="AY10" s="70" t="s">
        <v>142</v>
      </c>
      <c r="AZ10" s="70" t="s">
        <v>142</v>
      </c>
      <c r="BA10" s="70" t="s">
        <v>142</v>
      </c>
      <c r="BB10" s="70" t="s">
        <v>142</v>
      </c>
      <c r="BC10" s="70" t="s">
        <v>142</v>
      </c>
      <c r="BD10" s="70"/>
    </row>
    <row r="11" spans="1:56" ht="24" customHeight="1" thickBot="1">
      <c r="A11" s="345"/>
      <c r="B11" s="11" t="s">
        <v>205</v>
      </c>
      <c r="C11" s="56" t="s">
        <v>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 t="s">
        <v>142</v>
      </c>
      <c r="V11" s="70" t="s">
        <v>142</v>
      </c>
      <c r="W11" s="70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 t="s">
        <v>70</v>
      </c>
      <c r="AS11" s="70"/>
      <c r="AT11" s="70"/>
      <c r="AU11" s="69" t="s">
        <v>142</v>
      </c>
      <c r="AV11" s="69" t="s">
        <v>142</v>
      </c>
      <c r="AW11" s="69" t="s">
        <v>142</v>
      </c>
      <c r="AX11" s="69" t="s">
        <v>142</v>
      </c>
      <c r="AY11" s="69" t="s">
        <v>142</v>
      </c>
      <c r="AZ11" s="69" t="s">
        <v>142</v>
      </c>
      <c r="BA11" s="69" t="s">
        <v>142</v>
      </c>
      <c r="BB11" s="69" t="s">
        <v>142</v>
      </c>
      <c r="BC11" s="69" t="s">
        <v>142</v>
      </c>
      <c r="BD11" s="70"/>
    </row>
    <row r="12" spans="1:56" ht="24" customHeight="1" thickBot="1">
      <c r="A12" s="345"/>
      <c r="B12" s="11" t="s">
        <v>206</v>
      </c>
      <c r="C12" s="56" t="s">
        <v>3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70" t="s">
        <v>142</v>
      </c>
      <c r="V12" s="70" t="s">
        <v>142</v>
      </c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 t="s">
        <v>115</v>
      </c>
      <c r="AS12" s="70"/>
      <c r="AT12" s="70"/>
      <c r="AU12" s="70" t="s">
        <v>142</v>
      </c>
      <c r="AV12" s="70" t="s">
        <v>142</v>
      </c>
      <c r="AW12" s="70" t="s">
        <v>142</v>
      </c>
      <c r="AX12" s="70" t="s">
        <v>142</v>
      </c>
      <c r="AY12" s="70" t="s">
        <v>142</v>
      </c>
      <c r="AZ12" s="70" t="s">
        <v>142</v>
      </c>
      <c r="BA12" s="70" t="s">
        <v>142</v>
      </c>
      <c r="BB12" s="70" t="s">
        <v>142</v>
      </c>
      <c r="BC12" s="70" t="s">
        <v>142</v>
      </c>
      <c r="BD12" s="70"/>
    </row>
    <row r="13" spans="1:56" ht="24" customHeight="1" thickBot="1">
      <c r="A13" s="345"/>
      <c r="B13" s="11" t="s">
        <v>207</v>
      </c>
      <c r="C13" s="56" t="s">
        <v>83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 t="s">
        <v>71</v>
      </c>
      <c r="U13" s="69" t="s">
        <v>142</v>
      </c>
      <c r="V13" s="70" t="s">
        <v>142</v>
      </c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 t="s">
        <v>70</v>
      </c>
      <c r="AS13" s="70"/>
      <c r="AT13" s="70"/>
      <c r="AU13" s="69" t="s">
        <v>142</v>
      </c>
      <c r="AV13" s="69" t="s">
        <v>142</v>
      </c>
      <c r="AW13" s="69" t="s">
        <v>142</v>
      </c>
      <c r="AX13" s="69" t="s">
        <v>142</v>
      </c>
      <c r="AY13" s="69" t="s">
        <v>142</v>
      </c>
      <c r="AZ13" s="69" t="s">
        <v>142</v>
      </c>
      <c r="BA13" s="69" t="s">
        <v>142</v>
      </c>
      <c r="BB13" s="69" t="s">
        <v>142</v>
      </c>
      <c r="BC13" s="69" t="s">
        <v>142</v>
      </c>
      <c r="BD13" s="70"/>
    </row>
    <row r="14" spans="1:56" ht="24" customHeight="1" thickBot="1">
      <c r="A14" s="345"/>
      <c r="B14" s="11" t="s">
        <v>208</v>
      </c>
      <c r="C14" s="57" t="s">
        <v>5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70" t="s">
        <v>142</v>
      </c>
      <c r="V14" s="70" t="s">
        <v>142</v>
      </c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 t="s">
        <v>70</v>
      </c>
      <c r="AS14" s="70"/>
      <c r="AT14" s="70"/>
      <c r="AU14" s="70" t="s">
        <v>142</v>
      </c>
      <c r="AV14" s="70" t="s">
        <v>142</v>
      </c>
      <c r="AW14" s="70" t="s">
        <v>142</v>
      </c>
      <c r="AX14" s="70" t="s">
        <v>142</v>
      </c>
      <c r="AY14" s="70" t="s">
        <v>142</v>
      </c>
      <c r="AZ14" s="70" t="s">
        <v>142</v>
      </c>
      <c r="BA14" s="70" t="s">
        <v>142</v>
      </c>
      <c r="BB14" s="70" t="s">
        <v>142</v>
      </c>
      <c r="BC14" s="70" t="s">
        <v>142</v>
      </c>
      <c r="BD14" s="70"/>
    </row>
    <row r="15" spans="1:56" ht="24" customHeight="1" thickBot="1">
      <c r="A15" s="345"/>
      <c r="B15" s="11" t="s">
        <v>209</v>
      </c>
      <c r="C15" s="58" t="s">
        <v>4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70" t="s">
        <v>142</v>
      </c>
      <c r="V15" s="70" t="s">
        <v>142</v>
      </c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 t="s">
        <v>115</v>
      </c>
      <c r="AS15" s="70"/>
      <c r="AT15" s="70"/>
      <c r="AU15" s="70" t="s">
        <v>142</v>
      </c>
      <c r="AV15" s="70" t="s">
        <v>142</v>
      </c>
      <c r="AW15" s="70" t="s">
        <v>142</v>
      </c>
      <c r="AX15" s="70" t="s">
        <v>142</v>
      </c>
      <c r="AY15" s="70" t="s">
        <v>142</v>
      </c>
      <c r="AZ15" s="70" t="s">
        <v>142</v>
      </c>
      <c r="BA15" s="70" t="s">
        <v>142</v>
      </c>
      <c r="BB15" s="70" t="s">
        <v>142</v>
      </c>
      <c r="BC15" s="70" t="s">
        <v>142</v>
      </c>
      <c r="BD15" s="70"/>
    </row>
    <row r="16" spans="1:56" ht="24" customHeight="1" thickBot="1">
      <c r="A16" s="345"/>
      <c r="B16" s="11" t="s">
        <v>210</v>
      </c>
      <c r="C16" s="57" t="s">
        <v>82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70" t="s">
        <v>142</v>
      </c>
      <c r="V16" s="70" t="s">
        <v>142</v>
      </c>
      <c r="W16" s="70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70"/>
      <c r="AO16" s="70"/>
      <c r="AP16" s="70"/>
      <c r="AQ16" s="70"/>
      <c r="AR16" s="70" t="s">
        <v>70</v>
      </c>
      <c r="AS16" s="70"/>
      <c r="AT16" s="70"/>
      <c r="AU16" s="70" t="s">
        <v>142</v>
      </c>
      <c r="AV16" s="70" t="s">
        <v>142</v>
      </c>
      <c r="AW16" s="70" t="s">
        <v>142</v>
      </c>
      <c r="AX16" s="70" t="s">
        <v>142</v>
      </c>
      <c r="AY16" s="70" t="s">
        <v>142</v>
      </c>
      <c r="AZ16" s="70" t="s">
        <v>142</v>
      </c>
      <c r="BA16" s="70" t="s">
        <v>142</v>
      </c>
      <c r="BB16" s="70" t="s">
        <v>142</v>
      </c>
      <c r="BC16" s="70" t="s">
        <v>142</v>
      </c>
      <c r="BD16" s="70"/>
    </row>
    <row r="17" spans="1:56" ht="24" customHeight="1" thickBot="1">
      <c r="A17" s="345"/>
      <c r="B17" s="11" t="s">
        <v>211</v>
      </c>
      <c r="C17" s="57" t="s">
        <v>81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70" t="s">
        <v>142</v>
      </c>
      <c r="V17" s="70" t="s">
        <v>142</v>
      </c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 t="s">
        <v>70</v>
      </c>
      <c r="AS17" s="70"/>
      <c r="AT17" s="70"/>
      <c r="AU17" s="70" t="s">
        <v>142</v>
      </c>
      <c r="AV17" s="70" t="s">
        <v>142</v>
      </c>
      <c r="AW17" s="70" t="s">
        <v>142</v>
      </c>
      <c r="AX17" s="70" t="s">
        <v>142</v>
      </c>
      <c r="AY17" s="70" t="s">
        <v>142</v>
      </c>
      <c r="AZ17" s="70" t="s">
        <v>142</v>
      </c>
      <c r="BA17" s="70" t="s">
        <v>142</v>
      </c>
      <c r="BB17" s="70" t="s">
        <v>142</v>
      </c>
      <c r="BC17" s="70" t="s">
        <v>142</v>
      </c>
      <c r="BD17" s="70"/>
    </row>
    <row r="18" spans="1:56" ht="24" customHeight="1" thickBot="1">
      <c r="A18" s="345"/>
      <c r="B18" s="11" t="s">
        <v>212</v>
      </c>
      <c r="C18" s="57" t="s">
        <v>158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70" t="s">
        <v>142</v>
      </c>
      <c r="V18" s="70" t="s">
        <v>142</v>
      </c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 t="s">
        <v>70</v>
      </c>
      <c r="AS18" s="70"/>
      <c r="AT18" s="70"/>
      <c r="AU18" s="70" t="s">
        <v>142</v>
      </c>
      <c r="AV18" s="70" t="s">
        <v>142</v>
      </c>
      <c r="AW18" s="70" t="s">
        <v>142</v>
      </c>
      <c r="AX18" s="70" t="s">
        <v>142</v>
      </c>
      <c r="AY18" s="70" t="s">
        <v>142</v>
      </c>
      <c r="AZ18" s="70" t="s">
        <v>142</v>
      </c>
      <c r="BA18" s="70" t="s">
        <v>142</v>
      </c>
      <c r="BB18" s="70" t="s">
        <v>142</v>
      </c>
      <c r="BC18" s="70" t="s">
        <v>142</v>
      </c>
      <c r="BD18" s="70"/>
    </row>
    <row r="19" spans="1:56" ht="41.25" customHeight="1" thickBot="1">
      <c r="A19" s="345"/>
      <c r="B19" s="21" t="s">
        <v>66</v>
      </c>
      <c r="C19" s="22" t="s">
        <v>65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 t="s">
        <v>142</v>
      </c>
      <c r="V19" s="71" t="s">
        <v>142</v>
      </c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2"/>
      <c r="AU19" s="71" t="s">
        <v>142</v>
      </c>
      <c r="AV19" s="71" t="s">
        <v>142</v>
      </c>
      <c r="AW19" s="71" t="s">
        <v>142</v>
      </c>
      <c r="AX19" s="71" t="s">
        <v>142</v>
      </c>
      <c r="AY19" s="71" t="s">
        <v>142</v>
      </c>
      <c r="AZ19" s="71" t="s">
        <v>142</v>
      </c>
      <c r="BA19" s="71" t="s">
        <v>142</v>
      </c>
      <c r="BB19" s="71" t="s">
        <v>142</v>
      </c>
      <c r="BC19" s="71" t="s">
        <v>142</v>
      </c>
      <c r="BD19" s="73" t="s">
        <v>224</v>
      </c>
    </row>
    <row r="20" spans="1:116" ht="28.5" customHeight="1" thickBot="1">
      <c r="A20" s="345"/>
      <c r="B20" s="11" t="s">
        <v>218</v>
      </c>
      <c r="C20" s="140" t="s">
        <v>213</v>
      </c>
      <c r="D20" s="74"/>
      <c r="E20" s="75"/>
      <c r="F20" s="76"/>
      <c r="G20" s="75"/>
      <c r="H20" s="76"/>
      <c r="I20" s="75"/>
      <c r="J20" s="76"/>
      <c r="K20" s="75"/>
      <c r="L20" s="76"/>
      <c r="M20" s="75"/>
      <c r="N20" s="76"/>
      <c r="O20" s="75"/>
      <c r="P20" s="76"/>
      <c r="Q20" s="75"/>
      <c r="R20" s="76"/>
      <c r="S20" s="75"/>
      <c r="T20" s="76"/>
      <c r="U20" s="75" t="s">
        <v>142</v>
      </c>
      <c r="V20" s="76" t="s">
        <v>142</v>
      </c>
      <c r="W20" s="75"/>
      <c r="X20" s="76"/>
      <c r="Y20" s="75"/>
      <c r="Z20" s="76"/>
      <c r="AA20" s="75"/>
      <c r="AB20" s="76"/>
      <c r="AC20" s="75"/>
      <c r="AD20" s="76"/>
      <c r="AE20" s="75"/>
      <c r="AF20" s="76"/>
      <c r="AG20" s="75"/>
      <c r="AH20" s="76"/>
      <c r="AI20" s="75"/>
      <c r="AJ20" s="76"/>
      <c r="AK20" s="75"/>
      <c r="AL20" s="76"/>
      <c r="AM20" s="75"/>
      <c r="AN20" s="76"/>
      <c r="AO20" s="75"/>
      <c r="AP20" s="76"/>
      <c r="AQ20" s="75"/>
      <c r="AR20" s="76"/>
      <c r="AS20" s="75" t="s">
        <v>69</v>
      </c>
      <c r="AT20" s="76"/>
      <c r="AU20" s="75" t="s">
        <v>142</v>
      </c>
      <c r="AV20" s="75" t="s">
        <v>142</v>
      </c>
      <c r="AW20" s="75" t="s">
        <v>142</v>
      </c>
      <c r="AX20" s="75" t="s">
        <v>142</v>
      </c>
      <c r="AY20" s="75" t="s">
        <v>142</v>
      </c>
      <c r="AZ20" s="75" t="s">
        <v>142</v>
      </c>
      <c r="BA20" s="75" t="s">
        <v>142</v>
      </c>
      <c r="BB20" s="75" t="s">
        <v>142</v>
      </c>
      <c r="BC20" s="75" t="s">
        <v>142</v>
      </c>
      <c r="BD20" s="76"/>
      <c r="BE20" s="61"/>
      <c r="BF20" s="62"/>
      <c r="BG20" s="63"/>
      <c r="BH20" s="62"/>
      <c r="BI20" s="60" t="s">
        <v>48</v>
      </c>
      <c r="BJ20" s="6" t="s">
        <v>6</v>
      </c>
      <c r="BK20" s="7" t="s">
        <v>48</v>
      </c>
      <c r="BL20" s="6" t="s">
        <v>6</v>
      </c>
      <c r="BM20" s="7" t="s">
        <v>48</v>
      </c>
      <c r="BN20" s="6" t="s">
        <v>6</v>
      </c>
      <c r="BO20" s="7" t="s">
        <v>48</v>
      </c>
      <c r="BP20" s="6" t="s">
        <v>6</v>
      </c>
      <c r="BQ20" s="7" t="s">
        <v>48</v>
      </c>
      <c r="BR20" s="6" t="s">
        <v>6</v>
      </c>
      <c r="BS20" s="7" t="s">
        <v>48</v>
      </c>
      <c r="BT20" s="6" t="s">
        <v>6</v>
      </c>
      <c r="BU20" s="7" t="s">
        <v>48</v>
      </c>
      <c r="BV20" s="6" t="s">
        <v>6</v>
      </c>
      <c r="BW20" s="7" t="s">
        <v>48</v>
      </c>
      <c r="BX20" s="6" t="s">
        <v>6</v>
      </c>
      <c r="BY20" s="7" t="s">
        <v>48</v>
      </c>
      <c r="BZ20" s="6" t="s">
        <v>6</v>
      </c>
      <c r="CA20" s="7" t="s">
        <v>48</v>
      </c>
      <c r="CB20" s="6" t="s">
        <v>6</v>
      </c>
      <c r="CC20" s="7" t="s">
        <v>48</v>
      </c>
      <c r="CD20" s="6" t="s">
        <v>6</v>
      </c>
      <c r="CE20" s="7" t="s">
        <v>48</v>
      </c>
      <c r="CF20" s="6" t="s">
        <v>6</v>
      </c>
      <c r="CG20" s="7" t="s">
        <v>48</v>
      </c>
      <c r="CH20" s="6" t="s">
        <v>6</v>
      </c>
      <c r="CI20" s="7" t="s">
        <v>48</v>
      </c>
      <c r="CJ20" s="6" t="s">
        <v>6</v>
      </c>
      <c r="CK20" s="7" t="s">
        <v>48</v>
      </c>
      <c r="CL20" s="6" t="s">
        <v>6</v>
      </c>
      <c r="CM20" s="7" t="s">
        <v>48</v>
      </c>
      <c r="CN20" s="6" t="s">
        <v>6</v>
      </c>
      <c r="CO20" s="7" t="s">
        <v>48</v>
      </c>
      <c r="CP20" s="6" t="s">
        <v>6</v>
      </c>
      <c r="CQ20" s="7" t="s">
        <v>48</v>
      </c>
      <c r="CR20" s="6" t="s">
        <v>6</v>
      </c>
      <c r="CS20" s="7" t="s">
        <v>48</v>
      </c>
      <c r="CT20" s="6" t="s">
        <v>6</v>
      </c>
      <c r="CU20" s="7" t="s">
        <v>48</v>
      </c>
      <c r="CV20" s="6" t="s">
        <v>6</v>
      </c>
      <c r="CW20" s="7" t="s">
        <v>48</v>
      </c>
      <c r="CX20" s="6" t="s">
        <v>6</v>
      </c>
      <c r="CY20" s="7" t="s">
        <v>48</v>
      </c>
      <c r="CZ20" s="6" t="s">
        <v>6</v>
      </c>
      <c r="DA20" s="7" t="s">
        <v>48</v>
      </c>
      <c r="DB20" s="6" t="s">
        <v>6</v>
      </c>
      <c r="DC20" s="7" t="s">
        <v>48</v>
      </c>
      <c r="DD20" s="6" t="s">
        <v>6</v>
      </c>
      <c r="DE20" s="7" t="s">
        <v>48</v>
      </c>
      <c r="DF20" s="6" t="s">
        <v>6</v>
      </c>
      <c r="DG20" s="7" t="s">
        <v>48</v>
      </c>
      <c r="DH20" s="6" t="s">
        <v>6</v>
      </c>
      <c r="DI20" s="7" t="s">
        <v>48</v>
      </c>
      <c r="DJ20" s="6" t="s">
        <v>6</v>
      </c>
      <c r="DK20" s="7" t="s">
        <v>48</v>
      </c>
      <c r="DL20" s="6" t="s">
        <v>6</v>
      </c>
    </row>
    <row r="21" spans="1:56" ht="20.25" customHeight="1" thickBot="1">
      <c r="A21" s="345"/>
      <c r="B21" s="11" t="s">
        <v>217</v>
      </c>
      <c r="C21" s="57" t="s">
        <v>62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 t="s">
        <v>142</v>
      </c>
      <c r="V21" s="70" t="s">
        <v>142</v>
      </c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 t="s">
        <v>70</v>
      </c>
      <c r="AS21" s="70"/>
      <c r="AT21" s="70"/>
      <c r="AU21" s="70" t="s">
        <v>142</v>
      </c>
      <c r="AV21" s="70" t="s">
        <v>142</v>
      </c>
      <c r="AW21" s="70" t="s">
        <v>142</v>
      </c>
      <c r="AX21" s="70" t="s">
        <v>142</v>
      </c>
      <c r="AY21" s="70" t="s">
        <v>142</v>
      </c>
      <c r="AZ21" s="70" t="s">
        <v>142</v>
      </c>
      <c r="BA21" s="70" t="s">
        <v>142</v>
      </c>
      <c r="BB21" s="70" t="s">
        <v>142</v>
      </c>
      <c r="BC21" s="70" t="s">
        <v>142</v>
      </c>
      <c r="BD21" s="70"/>
    </row>
    <row r="22" spans="1:56" ht="20.25" customHeight="1" thickBot="1">
      <c r="A22" s="345"/>
      <c r="B22" s="141" t="s">
        <v>216</v>
      </c>
      <c r="C22" s="57" t="s">
        <v>214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 t="s">
        <v>142</v>
      </c>
      <c r="V22" s="70" t="s">
        <v>142</v>
      </c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 t="s">
        <v>69</v>
      </c>
      <c r="AU22" s="70" t="s">
        <v>142</v>
      </c>
      <c r="AV22" s="70" t="s">
        <v>142</v>
      </c>
      <c r="AW22" s="70" t="s">
        <v>142</v>
      </c>
      <c r="AX22" s="70" t="s">
        <v>142</v>
      </c>
      <c r="AY22" s="70" t="s">
        <v>142</v>
      </c>
      <c r="AZ22" s="70" t="s">
        <v>142</v>
      </c>
      <c r="BA22" s="70" t="s">
        <v>142</v>
      </c>
      <c r="BB22" s="70" t="s">
        <v>142</v>
      </c>
      <c r="BC22" s="70" t="s">
        <v>142</v>
      </c>
      <c r="BD22" s="70"/>
    </row>
    <row r="23" spans="1:56" ht="20.25" customHeight="1" thickBot="1">
      <c r="A23" s="345"/>
      <c r="B23" s="59" t="s">
        <v>215</v>
      </c>
      <c r="C23" s="57" t="s">
        <v>159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70" t="s">
        <v>142</v>
      </c>
      <c r="V23" s="70" t="s">
        <v>142</v>
      </c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 t="s">
        <v>70</v>
      </c>
      <c r="AS23" s="70"/>
      <c r="AT23" s="70"/>
      <c r="AU23" s="70" t="s">
        <v>142</v>
      </c>
      <c r="AV23" s="70" t="s">
        <v>142</v>
      </c>
      <c r="AW23" s="70" t="s">
        <v>142</v>
      </c>
      <c r="AX23" s="70" t="s">
        <v>142</v>
      </c>
      <c r="AY23" s="70" t="s">
        <v>142</v>
      </c>
      <c r="AZ23" s="70" t="s">
        <v>142</v>
      </c>
      <c r="BA23" s="70" t="s">
        <v>142</v>
      </c>
      <c r="BB23" s="70" t="s">
        <v>142</v>
      </c>
      <c r="BC23" s="70" t="s">
        <v>142</v>
      </c>
      <c r="BD23" s="70"/>
    </row>
    <row r="24" spans="1:56" ht="41.25" customHeight="1" thickBot="1">
      <c r="A24" s="345"/>
      <c r="B24" s="21" t="s">
        <v>219</v>
      </c>
      <c r="C24" s="22" t="s">
        <v>220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 t="s">
        <v>142</v>
      </c>
      <c r="V24" s="71" t="s">
        <v>142</v>
      </c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2"/>
      <c r="AU24" s="71" t="s">
        <v>142</v>
      </c>
      <c r="AV24" s="71" t="s">
        <v>142</v>
      </c>
      <c r="AW24" s="71" t="s">
        <v>142</v>
      </c>
      <c r="AX24" s="71" t="s">
        <v>142</v>
      </c>
      <c r="AY24" s="71" t="s">
        <v>142</v>
      </c>
      <c r="AZ24" s="71" t="s">
        <v>142</v>
      </c>
      <c r="BA24" s="71" t="s">
        <v>142</v>
      </c>
      <c r="BB24" s="71" t="s">
        <v>142</v>
      </c>
      <c r="BC24" s="71" t="s">
        <v>142</v>
      </c>
      <c r="BD24" s="73" t="s">
        <v>225</v>
      </c>
    </row>
    <row r="25" spans="1:116" ht="28.5" customHeight="1" thickBot="1">
      <c r="A25" s="345"/>
      <c r="B25" s="11" t="s">
        <v>221</v>
      </c>
      <c r="C25" s="140" t="s">
        <v>222</v>
      </c>
      <c r="D25" s="74"/>
      <c r="E25" s="75"/>
      <c r="F25" s="76"/>
      <c r="G25" s="75"/>
      <c r="H25" s="76"/>
      <c r="I25" s="75"/>
      <c r="J25" s="76"/>
      <c r="K25" s="75"/>
      <c r="L25" s="76"/>
      <c r="M25" s="75"/>
      <c r="N25" s="76"/>
      <c r="O25" s="75"/>
      <c r="P25" s="76"/>
      <c r="Q25" s="75"/>
      <c r="R25" s="76"/>
      <c r="S25" s="75"/>
      <c r="T25" s="76" t="s">
        <v>70</v>
      </c>
      <c r="U25" s="75" t="s">
        <v>142</v>
      </c>
      <c r="V25" s="76" t="s">
        <v>142</v>
      </c>
      <c r="W25" s="75"/>
      <c r="X25" s="76"/>
      <c r="Y25" s="75"/>
      <c r="Z25" s="76"/>
      <c r="AA25" s="75"/>
      <c r="AB25" s="76"/>
      <c r="AC25" s="75"/>
      <c r="AD25" s="76"/>
      <c r="AE25" s="75"/>
      <c r="AF25" s="76"/>
      <c r="AG25" s="75"/>
      <c r="AH25" s="76"/>
      <c r="AI25" s="75"/>
      <c r="AJ25" s="76"/>
      <c r="AK25" s="75"/>
      <c r="AL25" s="76"/>
      <c r="AM25" s="75"/>
      <c r="AN25" s="76"/>
      <c r="AO25" s="75"/>
      <c r="AP25" s="76"/>
      <c r="AQ25" s="75"/>
      <c r="AR25" s="76"/>
      <c r="AS25" s="75"/>
      <c r="AT25" s="76"/>
      <c r="AU25" s="75" t="s">
        <v>142</v>
      </c>
      <c r="AV25" s="75" t="s">
        <v>142</v>
      </c>
      <c r="AW25" s="75" t="s">
        <v>142</v>
      </c>
      <c r="AX25" s="75" t="s">
        <v>142</v>
      </c>
      <c r="AY25" s="75" t="s">
        <v>142</v>
      </c>
      <c r="AZ25" s="75" t="s">
        <v>142</v>
      </c>
      <c r="BA25" s="75" t="s">
        <v>142</v>
      </c>
      <c r="BB25" s="75" t="s">
        <v>142</v>
      </c>
      <c r="BC25" s="75" t="s">
        <v>142</v>
      </c>
      <c r="BD25" s="76"/>
      <c r="BE25" s="61"/>
      <c r="BF25" s="62"/>
      <c r="BG25" s="63"/>
      <c r="BH25" s="62"/>
      <c r="BI25" s="60" t="s">
        <v>48</v>
      </c>
      <c r="BJ25" s="6" t="s">
        <v>6</v>
      </c>
      <c r="BK25" s="7" t="s">
        <v>48</v>
      </c>
      <c r="BL25" s="6" t="s">
        <v>6</v>
      </c>
      <c r="BM25" s="7" t="s">
        <v>48</v>
      </c>
      <c r="BN25" s="6" t="s">
        <v>6</v>
      </c>
      <c r="BO25" s="7" t="s">
        <v>48</v>
      </c>
      <c r="BP25" s="6" t="s">
        <v>6</v>
      </c>
      <c r="BQ25" s="7" t="s">
        <v>48</v>
      </c>
      <c r="BR25" s="6" t="s">
        <v>6</v>
      </c>
      <c r="BS25" s="7" t="s">
        <v>48</v>
      </c>
      <c r="BT25" s="6" t="s">
        <v>6</v>
      </c>
      <c r="BU25" s="7" t="s">
        <v>48</v>
      </c>
      <c r="BV25" s="6" t="s">
        <v>6</v>
      </c>
      <c r="BW25" s="7" t="s">
        <v>48</v>
      </c>
      <c r="BX25" s="6" t="s">
        <v>6</v>
      </c>
      <c r="BY25" s="7" t="s">
        <v>48</v>
      </c>
      <c r="BZ25" s="6" t="s">
        <v>6</v>
      </c>
      <c r="CA25" s="7" t="s">
        <v>48</v>
      </c>
      <c r="CB25" s="6" t="s">
        <v>6</v>
      </c>
      <c r="CC25" s="7" t="s">
        <v>48</v>
      </c>
      <c r="CD25" s="6" t="s">
        <v>6</v>
      </c>
      <c r="CE25" s="7" t="s">
        <v>48</v>
      </c>
      <c r="CF25" s="6" t="s">
        <v>6</v>
      </c>
      <c r="CG25" s="7" t="s">
        <v>48</v>
      </c>
      <c r="CH25" s="6" t="s">
        <v>6</v>
      </c>
      <c r="CI25" s="7" t="s">
        <v>48</v>
      </c>
      <c r="CJ25" s="6" t="s">
        <v>6</v>
      </c>
      <c r="CK25" s="7" t="s">
        <v>48</v>
      </c>
      <c r="CL25" s="6" t="s">
        <v>6</v>
      </c>
      <c r="CM25" s="7" t="s">
        <v>48</v>
      </c>
      <c r="CN25" s="6" t="s">
        <v>6</v>
      </c>
      <c r="CO25" s="7" t="s">
        <v>48</v>
      </c>
      <c r="CP25" s="6" t="s">
        <v>6</v>
      </c>
      <c r="CQ25" s="7" t="s">
        <v>48</v>
      </c>
      <c r="CR25" s="6" t="s">
        <v>6</v>
      </c>
      <c r="CS25" s="7" t="s">
        <v>48</v>
      </c>
      <c r="CT25" s="6" t="s">
        <v>6</v>
      </c>
      <c r="CU25" s="7" t="s">
        <v>48</v>
      </c>
      <c r="CV25" s="6" t="s">
        <v>6</v>
      </c>
      <c r="CW25" s="7" t="s">
        <v>48</v>
      </c>
      <c r="CX25" s="6" t="s">
        <v>6</v>
      </c>
      <c r="CY25" s="7" t="s">
        <v>48</v>
      </c>
      <c r="CZ25" s="6" t="s">
        <v>6</v>
      </c>
      <c r="DA25" s="7" t="s">
        <v>48</v>
      </c>
      <c r="DB25" s="6" t="s">
        <v>6</v>
      </c>
      <c r="DC25" s="7" t="s">
        <v>48</v>
      </c>
      <c r="DD25" s="6" t="s">
        <v>6</v>
      </c>
      <c r="DE25" s="7" t="s">
        <v>48</v>
      </c>
      <c r="DF25" s="6" t="s">
        <v>6</v>
      </c>
      <c r="DG25" s="7" t="s">
        <v>48</v>
      </c>
      <c r="DH25" s="6" t="s">
        <v>6</v>
      </c>
      <c r="DI25" s="7" t="s">
        <v>48</v>
      </c>
      <c r="DJ25" s="6" t="s">
        <v>6</v>
      </c>
      <c r="DK25" s="7" t="s">
        <v>48</v>
      </c>
      <c r="DL25" s="6" t="s">
        <v>6</v>
      </c>
    </row>
    <row r="26" spans="1:56" ht="12.75" customHeight="1" thickBot="1">
      <c r="A26" s="345"/>
      <c r="B26" s="343" t="s">
        <v>72</v>
      </c>
      <c r="C26" s="343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>
        <v>3</v>
      </c>
      <c r="U26" s="340" t="s">
        <v>142</v>
      </c>
      <c r="V26" s="340" t="s">
        <v>142</v>
      </c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>
        <v>10</v>
      </c>
      <c r="AS26" s="340">
        <v>2</v>
      </c>
      <c r="AT26" s="342">
        <v>1</v>
      </c>
      <c r="AU26" s="340" t="s">
        <v>142</v>
      </c>
      <c r="AV26" s="340" t="s">
        <v>142</v>
      </c>
      <c r="AW26" s="340" t="s">
        <v>142</v>
      </c>
      <c r="AX26" s="340" t="s">
        <v>142</v>
      </c>
      <c r="AY26" s="340" t="s">
        <v>142</v>
      </c>
      <c r="AZ26" s="340" t="s">
        <v>142</v>
      </c>
      <c r="BA26" s="340" t="s">
        <v>142</v>
      </c>
      <c r="BB26" s="340" t="s">
        <v>142</v>
      </c>
      <c r="BC26" s="340" t="s">
        <v>142</v>
      </c>
      <c r="BD26" s="341" t="s">
        <v>226</v>
      </c>
    </row>
    <row r="27" spans="1:56" ht="13.5" customHeight="1" thickBot="1">
      <c r="A27" s="346"/>
      <c r="B27" s="343"/>
      <c r="C27" s="343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2"/>
      <c r="AU27" s="340"/>
      <c r="AV27" s="340"/>
      <c r="AW27" s="340"/>
      <c r="AX27" s="340"/>
      <c r="AY27" s="340"/>
      <c r="AZ27" s="340"/>
      <c r="BA27" s="340"/>
      <c r="BB27" s="340"/>
      <c r="BC27" s="340"/>
      <c r="BD27" s="342"/>
    </row>
    <row r="28" ht="48.75" customHeight="1"/>
    <row r="33" ht="20.25" customHeight="1"/>
  </sheetData>
  <sheetProtection/>
  <mergeCells count="74">
    <mergeCell ref="AQ2:AS2"/>
    <mergeCell ref="AU2:AX2"/>
    <mergeCell ref="A2:A4"/>
    <mergeCell ref="B2:B4"/>
    <mergeCell ref="C2:C4"/>
    <mergeCell ref="E2:G2"/>
    <mergeCell ref="I2:K2"/>
    <mergeCell ref="A1:BD1"/>
    <mergeCell ref="BD2:BD4"/>
    <mergeCell ref="D3:BC3"/>
    <mergeCell ref="M2:O2"/>
    <mergeCell ref="Q2:T2"/>
    <mergeCell ref="V2:X2"/>
    <mergeCell ref="Z2:AB2"/>
    <mergeCell ref="AD2:AF2"/>
    <mergeCell ref="AH2:AJ2"/>
    <mergeCell ref="AL2:AO2"/>
    <mergeCell ref="D26:D27"/>
    <mergeCell ref="E26:E27"/>
    <mergeCell ref="F26:F27"/>
    <mergeCell ref="A5:BD5"/>
    <mergeCell ref="A7:A27"/>
    <mergeCell ref="AZ2:BB2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AJ26:AJ27"/>
    <mergeCell ref="Y26:Y27"/>
    <mergeCell ref="Z26:Z27"/>
    <mergeCell ref="AA26:AA27"/>
    <mergeCell ref="AB26:AB27"/>
    <mergeCell ref="AC26:AC27"/>
    <mergeCell ref="AD26:AD27"/>
    <mergeCell ref="AL26:AL27"/>
    <mergeCell ref="AM26:AM27"/>
    <mergeCell ref="AN26:AN27"/>
    <mergeCell ref="AO26:AO27"/>
    <mergeCell ref="AP26:AP27"/>
    <mergeCell ref="AE26:AE27"/>
    <mergeCell ref="AF26:AF27"/>
    <mergeCell ref="AG26:AG27"/>
    <mergeCell ref="AH26:AH27"/>
    <mergeCell ref="AI26:AI27"/>
    <mergeCell ref="BC26:BC27"/>
    <mergeCell ref="BD26:BD27"/>
    <mergeCell ref="B26:C27"/>
    <mergeCell ref="AQ26:AQ27"/>
    <mergeCell ref="AR26:AR27"/>
    <mergeCell ref="AS26:AS27"/>
    <mergeCell ref="AT26:AT27"/>
    <mergeCell ref="AU26:AU27"/>
    <mergeCell ref="AY26:AY27"/>
    <mergeCell ref="AK26:AK27"/>
    <mergeCell ref="AV26:AV27"/>
    <mergeCell ref="AW26:AW27"/>
    <mergeCell ref="AX26:AX27"/>
    <mergeCell ref="AZ26:AZ27"/>
    <mergeCell ref="BA26:BA27"/>
    <mergeCell ref="BB26:BB27"/>
  </mergeCells>
  <printOptions/>
  <pageMargins left="0.5905511811023623" right="0" top="0.1968503937007874" bottom="0" header="0.31496062992125984" footer="0.31496062992125984"/>
  <pageSetup horizontalDpi="600" verticalDpi="600" orientation="landscape" paperSize="8" scale="12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92"/>
  <sheetViews>
    <sheetView zoomScalePageLayoutView="0" workbookViewId="0" topLeftCell="A1">
      <selection activeCell="BE36" sqref="A1:BE36"/>
    </sheetView>
  </sheetViews>
  <sheetFormatPr defaultColWidth="9.00390625" defaultRowHeight="12.75"/>
  <cols>
    <col min="1" max="1" width="3.75390625" style="0" customWidth="1"/>
    <col min="2" max="2" width="6.75390625" style="0" customWidth="1"/>
    <col min="3" max="3" width="13.875" style="0" customWidth="1"/>
    <col min="4" max="4" width="2.625" style="0" customWidth="1"/>
    <col min="5" max="5" width="2.25390625" style="0" customWidth="1"/>
    <col min="6" max="6" width="2.125" style="0" customWidth="1"/>
    <col min="7" max="7" width="2.625" style="0" customWidth="1"/>
    <col min="8" max="8" width="3.125" style="0" customWidth="1"/>
    <col min="9" max="9" width="2.75390625" style="0" customWidth="1"/>
    <col min="10" max="10" width="2.875" style="0" customWidth="1"/>
    <col min="11" max="11" width="2.625" style="0" customWidth="1"/>
    <col min="12" max="12" width="3.25390625" style="0" customWidth="1"/>
    <col min="13" max="13" width="2.375" style="0" customWidth="1"/>
    <col min="14" max="14" width="2.875" style="0" customWidth="1"/>
    <col min="15" max="15" width="2.75390625" style="0" customWidth="1"/>
    <col min="16" max="16" width="3.125" style="0" customWidth="1"/>
    <col min="17" max="17" width="2.625" style="0" customWidth="1"/>
    <col min="18" max="18" width="3.00390625" style="0" customWidth="1"/>
    <col min="19" max="19" width="2.75390625" style="0" customWidth="1"/>
    <col min="20" max="21" width="2.625" style="0" customWidth="1"/>
    <col min="22" max="22" width="2.75390625" style="0" customWidth="1"/>
    <col min="23" max="23" width="2.375" style="0" customWidth="1"/>
    <col min="24" max="24" width="2.875" style="0" customWidth="1"/>
    <col min="25" max="25" width="3.375" style="0" customWidth="1"/>
    <col min="26" max="29" width="2.875" style="0" customWidth="1"/>
    <col min="30" max="31" width="3.00390625" style="0" customWidth="1"/>
    <col min="32" max="32" width="2.625" style="0" customWidth="1"/>
    <col min="33" max="33" width="2.875" style="0" customWidth="1"/>
    <col min="34" max="34" width="3.00390625" style="0" customWidth="1"/>
    <col min="35" max="35" width="2.75390625" style="0" customWidth="1"/>
    <col min="36" max="36" width="2.875" style="0" customWidth="1"/>
    <col min="37" max="38" width="3.125" style="0" customWidth="1"/>
    <col min="39" max="39" width="2.75390625" style="0" customWidth="1"/>
    <col min="40" max="40" width="2.875" style="0" customWidth="1"/>
    <col min="41" max="41" width="2.625" style="0" customWidth="1"/>
    <col min="42" max="42" width="2.875" style="0" customWidth="1"/>
    <col min="43" max="43" width="3.25390625" style="0" customWidth="1"/>
    <col min="44" max="44" width="2.75390625" style="0" customWidth="1"/>
    <col min="45" max="45" width="3.375" style="0" customWidth="1"/>
    <col min="46" max="46" width="2.75390625" style="0" customWidth="1"/>
    <col min="47" max="47" width="3.00390625" style="0" customWidth="1"/>
    <col min="48" max="48" width="2.375" style="0" customWidth="1"/>
    <col min="49" max="49" width="3.25390625" style="0" customWidth="1"/>
    <col min="50" max="50" width="2.75390625" style="0" customWidth="1"/>
    <col min="51" max="51" width="3.00390625" style="0" customWidth="1"/>
    <col min="52" max="52" width="2.75390625" style="0" customWidth="1"/>
    <col min="53" max="53" width="2.625" style="0" customWidth="1"/>
    <col min="54" max="54" width="2.125" style="0" customWidth="1"/>
    <col min="55" max="55" width="3.75390625" style="0" customWidth="1"/>
    <col min="56" max="56" width="3.00390625" style="0" customWidth="1"/>
    <col min="57" max="57" width="9.875" style="0" customWidth="1"/>
  </cols>
  <sheetData>
    <row r="1" spans="1:57" ht="13.5" thickBot="1">
      <c r="A1" s="255" t="s">
        <v>75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143"/>
    </row>
    <row r="2" spans="1:57" ht="36.75" customHeight="1" thickBot="1">
      <c r="A2" s="271" t="s">
        <v>15</v>
      </c>
      <c r="B2" s="271" t="s">
        <v>16</v>
      </c>
      <c r="C2" s="271" t="s">
        <v>17</v>
      </c>
      <c r="D2" s="15" t="s">
        <v>129</v>
      </c>
      <c r="E2" s="200" t="s">
        <v>19</v>
      </c>
      <c r="F2" s="267"/>
      <c r="G2" s="268"/>
      <c r="H2" s="15" t="s">
        <v>130</v>
      </c>
      <c r="I2" s="200" t="s">
        <v>20</v>
      </c>
      <c r="J2" s="201"/>
      <c r="K2" s="201"/>
      <c r="L2" s="14" t="s">
        <v>131</v>
      </c>
      <c r="M2" s="193" t="s">
        <v>21</v>
      </c>
      <c r="N2" s="194"/>
      <c r="O2" s="194"/>
      <c r="P2" s="13" t="s">
        <v>132</v>
      </c>
      <c r="Q2" s="193" t="s">
        <v>22</v>
      </c>
      <c r="R2" s="194"/>
      <c r="S2" s="194"/>
      <c r="T2" s="219"/>
      <c r="U2" s="12" t="s">
        <v>133</v>
      </c>
      <c r="V2" s="193" t="s">
        <v>23</v>
      </c>
      <c r="W2" s="194"/>
      <c r="X2" s="194"/>
      <c r="Y2" s="13" t="s">
        <v>134</v>
      </c>
      <c r="Z2" s="193" t="s">
        <v>24</v>
      </c>
      <c r="AA2" s="194"/>
      <c r="AB2" s="194"/>
      <c r="AC2" s="13" t="s">
        <v>135</v>
      </c>
      <c r="AD2" s="193" t="s">
        <v>25</v>
      </c>
      <c r="AE2" s="194"/>
      <c r="AF2" s="194"/>
      <c r="AG2" s="219"/>
      <c r="AH2" s="15" t="s">
        <v>136</v>
      </c>
      <c r="AI2" s="200" t="s">
        <v>26</v>
      </c>
      <c r="AJ2" s="201"/>
      <c r="AK2" s="240"/>
      <c r="AL2" s="15" t="s">
        <v>137</v>
      </c>
      <c r="AM2" s="200" t="s">
        <v>27</v>
      </c>
      <c r="AN2" s="201"/>
      <c r="AO2" s="201"/>
      <c r="AP2" s="14" t="s">
        <v>138</v>
      </c>
      <c r="AQ2" s="200" t="s">
        <v>28</v>
      </c>
      <c r="AR2" s="201"/>
      <c r="AS2" s="201"/>
      <c r="AT2" s="240"/>
      <c r="AU2" s="14" t="s">
        <v>139</v>
      </c>
      <c r="AV2" s="200" t="s">
        <v>29</v>
      </c>
      <c r="AW2" s="201"/>
      <c r="AX2" s="201"/>
      <c r="AY2" s="13" t="s">
        <v>140</v>
      </c>
      <c r="AZ2" s="200" t="s">
        <v>30</v>
      </c>
      <c r="BA2" s="201"/>
      <c r="BB2" s="201"/>
      <c r="BC2" s="14" t="s">
        <v>141</v>
      </c>
      <c r="BD2" s="12" t="s">
        <v>128</v>
      </c>
      <c r="BE2" s="358" t="s">
        <v>121</v>
      </c>
    </row>
    <row r="3" spans="1:57" ht="13.5" thickBot="1">
      <c r="A3" s="272"/>
      <c r="B3" s="272"/>
      <c r="C3" s="272"/>
      <c r="D3" s="200" t="s">
        <v>32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359"/>
    </row>
    <row r="4" spans="1:57" ht="13.5" thickBot="1">
      <c r="A4" s="273"/>
      <c r="B4" s="273"/>
      <c r="C4" s="273"/>
      <c r="D4" s="16">
        <v>35</v>
      </c>
      <c r="E4" s="16">
        <v>36</v>
      </c>
      <c r="F4" s="16">
        <v>37</v>
      </c>
      <c r="G4" s="16">
        <v>38</v>
      </c>
      <c r="H4" s="16">
        <v>39</v>
      </c>
      <c r="I4" s="16">
        <v>40</v>
      </c>
      <c r="J4" s="16">
        <v>41</v>
      </c>
      <c r="K4" s="16">
        <v>42</v>
      </c>
      <c r="L4" s="17">
        <v>43</v>
      </c>
      <c r="M4" s="17">
        <v>44</v>
      </c>
      <c r="N4" s="17">
        <v>45</v>
      </c>
      <c r="O4" s="17">
        <v>46</v>
      </c>
      <c r="P4" s="17">
        <v>47</v>
      </c>
      <c r="Q4" s="17">
        <v>48</v>
      </c>
      <c r="R4" s="17">
        <v>49</v>
      </c>
      <c r="S4" s="17">
        <v>50</v>
      </c>
      <c r="T4" s="17">
        <v>51</v>
      </c>
      <c r="U4" s="17">
        <v>52</v>
      </c>
      <c r="V4" s="19">
        <v>1</v>
      </c>
      <c r="W4" s="19">
        <v>2</v>
      </c>
      <c r="X4" s="19">
        <v>3</v>
      </c>
      <c r="Y4" s="19">
        <v>4</v>
      </c>
      <c r="Z4" s="19">
        <v>5</v>
      </c>
      <c r="AA4" s="19">
        <v>6</v>
      </c>
      <c r="AB4" s="19">
        <v>7</v>
      </c>
      <c r="AC4" s="19">
        <v>8</v>
      </c>
      <c r="AD4" s="19">
        <v>9</v>
      </c>
      <c r="AE4" s="17">
        <v>10</v>
      </c>
      <c r="AF4" s="17">
        <v>11</v>
      </c>
      <c r="AG4" s="17">
        <v>12</v>
      </c>
      <c r="AH4" s="17">
        <v>13</v>
      </c>
      <c r="AI4" s="17">
        <v>14</v>
      </c>
      <c r="AJ4" s="17">
        <v>15</v>
      </c>
      <c r="AK4" s="17">
        <v>16</v>
      </c>
      <c r="AL4" s="17">
        <v>17</v>
      </c>
      <c r="AM4" s="17">
        <v>18</v>
      </c>
      <c r="AN4" s="17">
        <v>19</v>
      </c>
      <c r="AO4" s="17">
        <v>20</v>
      </c>
      <c r="AP4" s="17">
        <v>21</v>
      </c>
      <c r="AQ4" s="17">
        <v>22</v>
      </c>
      <c r="AR4" s="17">
        <v>23</v>
      </c>
      <c r="AS4" s="17">
        <v>24</v>
      </c>
      <c r="AT4" s="17">
        <v>25</v>
      </c>
      <c r="AU4" s="17">
        <v>26</v>
      </c>
      <c r="AV4" s="17">
        <v>27</v>
      </c>
      <c r="AW4" s="17">
        <v>28</v>
      </c>
      <c r="AX4" s="17">
        <v>29</v>
      </c>
      <c r="AY4" s="17">
        <v>30</v>
      </c>
      <c r="AZ4" s="17">
        <v>31</v>
      </c>
      <c r="BA4" s="17">
        <v>32</v>
      </c>
      <c r="BB4" s="17">
        <v>33</v>
      </c>
      <c r="BC4" s="17">
        <v>34</v>
      </c>
      <c r="BD4" s="40">
        <v>35</v>
      </c>
      <c r="BE4" s="359"/>
    </row>
    <row r="5" spans="1:57" ht="13.5" thickBot="1">
      <c r="A5" s="200" t="s">
        <v>33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359"/>
    </row>
    <row r="6" spans="1:57" ht="13.5" thickBot="1">
      <c r="A6" s="26"/>
      <c r="B6" s="77"/>
      <c r="C6" s="77"/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  <c r="K6" s="77">
        <v>9</v>
      </c>
      <c r="L6" s="77">
        <v>10</v>
      </c>
      <c r="M6" s="77">
        <v>11</v>
      </c>
      <c r="N6" s="77">
        <v>12</v>
      </c>
      <c r="O6" s="77">
        <v>13</v>
      </c>
      <c r="P6" s="77">
        <v>14</v>
      </c>
      <c r="Q6" s="77">
        <v>15</v>
      </c>
      <c r="R6" s="77">
        <v>16</v>
      </c>
      <c r="S6" s="78">
        <v>17</v>
      </c>
      <c r="T6" s="78">
        <v>18</v>
      </c>
      <c r="U6" s="78">
        <v>19</v>
      </c>
      <c r="V6" s="77">
        <v>20</v>
      </c>
      <c r="W6" s="77">
        <v>21</v>
      </c>
      <c r="X6" s="77">
        <v>22</v>
      </c>
      <c r="Y6" s="77">
        <v>23</v>
      </c>
      <c r="Z6" s="77">
        <v>24</v>
      </c>
      <c r="AA6" s="77">
        <v>25</v>
      </c>
      <c r="AB6" s="77">
        <v>26</v>
      </c>
      <c r="AC6" s="77">
        <v>27</v>
      </c>
      <c r="AD6" s="77">
        <v>28</v>
      </c>
      <c r="AE6" s="77">
        <v>29</v>
      </c>
      <c r="AF6" s="77">
        <v>30</v>
      </c>
      <c r="AG6" s="77">
        <v>31</v>
      </c>
      <c r="AH6" s="77">
        <v>32</v>
      </c>
      <c r="AI6" s="77">
        <v>33</v>
      </c>
      <c r="AJ6" s="77">
        <v>34</v>
      </c>
      <c r="AK6" s="77">
        <v>35</v>
      </c>
      <c r="AL6" s="77">
        <v>36</v>
      </c>
      <c r="AM6" s="77">
        <v>37</v>
      </c>
      <c r="AN6" s="77">
        <v>38</v>
      </c>
      <c r="AO6" s="77">
        <v>39</v>
      </c>
      <c r="AP6" s="77">
        <v>40</v>
      </c>
      <c r="AQ6" s="77">
        <v>41</v>
      </c>
      <c r="AR6" s="77">
        <v>42</v>
      </c>
      <c r="AS6" s="78">
        <v>43</v>
      </c>
      <c r="AT6" s="77">
        <v>44</v>
      </c>
      <c r="AU6" s="77">
        <v>45</v>
      </c>
      <c r="AV6" s="77">
        <v>46</v>
      </c>
      <c r="AW6" s="77">
        <v>47</v>
      </c>
      <c r="AX6" s="77">
        <v>48</v>
      </c>
      <c r="AY6" s="77">
        <v>49</v>
      </c>
      <c r="AZ6" s="77">
        <v>50</v>
      </c>
      <c r="BA6" s="77">
        <v>51</v>
      </c>
      <c r="BB6" s="77">
        <v>52</v>
      </c>
      <c r="BC6" s="77">
        <v>53</v>
      </c>
      <c r="BD6" s="54">
        <v>28</v>
      </c>
      <c r="BE6" s="359"/>
    </row>
    <row r="7" spans="1:57" ht="30.75" customHeight="1" thickBot="1">
      <c r="A7" s="355" t="s">
        <v>54</v>
      </c>
      <c r="B7" s="20" t="s">
        <v>55</v>
      </c>
      <c r="C7" s="20" t="s">
        <v>63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 t="s">
        <v>142</v>
      </c>
      <c r="V7" s="28" t="s">
        <v>142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 t="s">
        <v>142</v>
      </c>
      <c r="AV7" s="28" t="s">
        <v>142</v>
      </c>
      <c r="AW7" s="28" t="s">
        <v>142</v>
      </c>
      <c r="AX7" s="28" t="s">
        <v>142</v>
      </c>
      <c r="AY7" s="28" t="s">
        <v>142</v>
      </c>
      <c r="AZ7" s="28" t="s">
        <v>142</v>
      </c>
      <c r="BA7" s="28" t="s">
        <v>142</v>
      </c>
      <c r="BB7" s="28" t="s">
        <v>142</v>
      </c>
      <c r="BC7" s="28" t="s">
        <v>142</v>
      </c>
      <c r="BD7" s="28" t="s">
        <v>142</v>
      </c>
      <c r="BE7" s="28" t="s">
        <v>125</v>
      </c>
    </row>
    <row r="8" spans="1:57" ht="13.5" thickBot="1">
      <c r="A8" s="356"/>
      <c r="B8" s="79" t="s">
        <v>56</v>
      </c>
      <c r="C8" s="11" t="s">
        <v>3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 t="s">
        <v>70</v>
      </c>
      <c r="T8" s="144"/>
      <c r="U8" s="32" t="s">
        <v>142</v>
      </c>
      <c r="V8" s="32" t="s">
        <v>142</v>
      </c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0"/>
      <c r="AU8" s="32" t="s">
        <v>142</v>
      </c>
      <c r="AV8" s="32" t="s">
        <v>142</v>
      </c>
      <c r="AW8" s="32" t="s">
        <v>142</v>
      </c>
      <c r="AX8" s="32" t="s">
        <v>142</v>
      </c>
      <c r="AY8" s="32" t="s">
        <v>142</v>
      </c>
      <c r="AZ8" s="32" t="s">
        <v>142</v>
      </c>
      <c r="BA8" s="32" t="s">
        <v>142</v>
      </c>
      <c r="BB8" s="32" t="s">
        <v>142</v>
      </c>
      <c r="BC8" s="32" t="s">
        <v>142</v>
      </c>
      <c r="BD8" s="32" t="s">
        <v>142</v>
      </c>
      <c r="BE8" s="145"/>
    </row>
    <row r="9" spans="1:57" ht="13.5" thickBot="1">
      <c r="A9" s="356"/>
      <c r="B9" s="79" t="s">
        <v>57</v>
      </c>
      <c r="C9" s="11" t="s">
        <v>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 t="s">
        <v>71</v>
      </c>
      <c r="T9" s="144"/>
      <c r="U9" s="32" t="s">
        <v>142</v>
      </c>
      <c r="V9" s="32" t="s">
        <v>142</v>
      </c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 t="s">
        <v>70</v>
      </c>
      <c r="AT9" s="30"/>
      <c r="AU9" s="32" t="s">
        <v>142</v>
      </c>
      <c r="AV9" s="32" t="s">
        <v>142</v>
      </c>
      <c r="AW9" s="32" t="s">
        <v>142</v>
      </c>
      <c r="AX9" s="32" t="s">
        <v>142</v>
      </c>
      <c r="AY9" s="32" t="s">
        <v>142</v>
      </c>
      <c r="AZ9" s="32" t="s">
        <v>142</v>
      </c>
      <c r="BA9" s="32" t="s">
        <v>142</v>
      </c>
      <c r="BB9" s="32" t="s">
        <v>142</v>
      </c>
      <c r="BC9" s="32" t="s">
        <v>142</v>
      </c>
      <c r="BD9" s="32" t="s">
        <v>142</v>
      </c>
      <c r="BE9" s="145"/>
    </row>
    <row r="10" spans="1:57" ht="13.5" thickBot="1">
      <c r="A10" s="356"/>
      <c r="B10" s="79" t="s">
        <v>58</v>
      </c>
      <c r="C10" s="11" t="s">
        <v>40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 t="s">
        <v>71</v>
      </c>
      <c r="T10" s="144"/>
      <c r="U10" s="32" t="s">
        <v>142</v>
      </c>
      <c r="V10" s="32" t="s">
        <v>142</v>
      </c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 t="s">
        <v>70</v>
      </c>
      <c r="AT10" s="30"/>
      <c r="AU10" s="32" t="s">
        <v>142</v>
      </c>
      <c r="AV10" s="32" t="s">
        <v>142</v>
      </c>
      <c r="AW10" s="32" t="s">
        <v>142</v>
      </c>
      <c r="AX10" s="32" t="s">
        <v>142</v>
      </c>
      <c r="AY10" s="32" t="s">
        <v>142</v>
      </c>
      <c r="AZ10" s="32" t="s">
        <v>142</v>
      </c>
      <c r="BA10" s="32" t="s">
        <v>142</v>
      </c>
      <c r="BB10" s="32" t="s">
        <v>142</v>
      </c>
      <c r="BC10" s="32" t="s">
        <v>142</v>
      </c>
      <c r="BD10" s="32" t="s">
        <v>142</v>
      </c>
      <c r="BE10" s="145"/>
    </row>
    <row r="11" spans="1:57" ht="31.5" customHeight="1" thickBot="1">
      <c r="A11" s="356"/>
      <c r="B11" s="131" t="s">
        <v>59</v>
      </c>
      <c r="C11" s="131" t="s">
        <v>76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 t="s">
        <v>142</v>
      </c>
      <c r="V11" s="28" t="s">
        <v>142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 t="s">
        <v>142</v>
      </c>
      <c r="AV11" s="28" t="s">
        <v>142</v>
      </c>
      <c r="AW11" s="28" t="s">
        <v>142</v>
      </c>
      <c r="AX11" s="28" t="s">
        <v>142</v>
      </c>
      <c r="AY11" s="28" t="s">
        <v>142</v>
      </c>
      <c r="AZ11" s="28" t="s">
        <v>142</v>
      </c>
      <c r="BA11" s="28" t="s">
        <v>142</v>
      </c>
      <c r="BB11" s="28" t="s">
        <v>142</v>
      </c>
      <c r="BC11" s="28" t="s">
        <v>142</v>
      </c>
      <c r="BD11" s="28" t="s">
        <v>142</v>
      </c>
      <c r="BE11" s="28" t="s">
        <v>228</v>
      </c>
    </row>
    <row r="12" spans="1:57" ht="13.5" thickBot="1">
      <c r="A12" s="356"/>
      <c r="B12" s="79" t="s">
        <v>60</v>
      </c>
      <c r="C12" s="47" t="s">
        <v>6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144" t="s">
        <v>119</v>
      </c>
      <c r="U12" s="32" t="s">
        <v>142</v>
      </c>
      <c r="V12" s="32" t="s">
        <v>142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2" t="s">
        <v>142</v>
      </c>
      <c r="AV12" s="32" t="s">
        <v>142</v>
      </c>
      <c r="AW12" s="32" t="s">
        <v>142</v>
      </c>
      <c r="AX12" s="32" t="s">
        <v>142</v>
      </c>
      <c r="AY12" s="32" t="s">
        <v>142</v>
      </c>
      <c r="AZ12" s="32" t="s">
        <v>142</v>
      </c>
      <c r="BA12" s="32" t="s">
        <v>142</v>
      </c>
      <c r="BB12" s="32" t="s">
        <v>142</v>
      </c>
      <c r="BC12" s="32" t="s">
        <v>142</v>
      </c>
      <c r="BD12" s="32" t="s">
        <v>142</v>
      </c>
      <c r="BE12" s="145"/>
    </row>
    <row r="13" spans="1:57" ht="13.5" thickBot="1">
      <c r="A13" s="356"/>
      <c r="B13" s="79" t="s">
        <v>61</v>
      </c>
      <c r="C13" s="81" t="s">
        <v>62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144" t="s">
        <v>119</v>
      </c>
      <c r="U13" s="32" t="s">
        <v>142</v>
      </c>
      <c r="V13" s="32" t="s">
        <v>142</v>
      </c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0"/>
      <c r="AU13" s="32" t="s">
        <v>142</v>
      </c>
      <c r="AV13" s="32" t="s">
        <v>142</v>
      </c>
      <c r="AW13" s="32" t="s">
        <v>142</v>
      </c>
      <c r="AX13" s="32" t="s">
        <v>142</v>
      </c>
      <c r="AY13" s="32" t="s">
        <v>142</v>
      </c>
      <c r="AZ13" s="32" t="s">
        <v>142</v>
      </c>
      <c r="BA13" s="32" t="s">
        <v>142</v>
      </c>
      <c r="BB13" s="32" t="s">
        <v>142</v>
      </c>
      <c r="BC13" s="32" t="s">
        <v>142</v>
      </c>
      <c r="BD13" s="32" t="s">
        <v>142</v>
      </c>
      <c r="BE13" s="145"/>
    </row>
    <row r="14" spans="1:57" ht="13.5" thickBot="1">
      <c r="A14" s="356"/>
      <c r="B14" s="82" t="s">
        <v>7</v>
      </c>
      <c r="C14" s="24" t="s">
        <v>13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 t="s">
        <v>142</v>
      </c>
      <c r="V14" s="28" t="s">
        <v>142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 t="s">
        <v>142</v>
      </c>
      <c r="AV14" s="28" t="s">
        <v>142</v>
      </c>
      <c r="AW14" s="28" t="s">
        <v>142</v>
      </c>
      <c r="AX14" s="28" t="s">
        <v>142</v>
      </c>
      <c r="AY14" s="28" t="s">
        <v>142</v>
      </c>
      <c r="AZ14" s="28" t="s">
        <v>142</v>
      </c>
      <c r="BA14" s="28" t="s">
        <v>142</v>
      </c>
      <c r="BB14" s="28" t="s">
        <v>142</v>
      </c>
      <c r="BC14" s="28" t="s">
        <v>142</v>
      </c>
      <c r="BD14" s="28" t="s">
        <v>142</v>
      </c>
      <c r="BE14" s="83"/>
    </row>
    <row r="15" spans="1:57" ht="27" customHeight="1" thickBot="1">
      <c r="A15" s="356"/>
      <c r="B15" s="84" t="s">
        <v>122</v>
      </c>
      <c r="C15" s="85" t="s">
        <v>64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 t="s">
        <v>142</v>
      </c>
      <c r="V15" s="28" t="s">
        <v>142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 t="s">
        <v>142</v>
      </c>
      <c r="AV15" s="28" t="s">
        <v>142</v>
      </c>
      <c r="AW15" s="28" t="s">
        <v>142</v>
      </c>
      <c r="AX15" s="28" t="s">
        <v>142</v>
      </c>
      <c r="AY15" s="28" t="s">
        <v>142</v>
      </c>
      <c r="AZ15" s="28" t="s">
        <v>142</v>
      </c>
      <c r="BA15" s="28" t="s">
        <v>142</v>
      </c>
      <c r="BB15" s="28" t="s">
        <v>142</v>
      </c>
      <c r="BC15" s="28" t="s">
        <v>142</v>
      </c>
      <c r="BD15" s="28" t="s">
        <v>142</v>
      </c>
      <c r="BE15" s="83" t="s">
        <v>229</v>
      </c>
    </row>
    <row r="16" spans="1:57" ht="17.25" customHeight="1" thickBot="1">
      <c r="A16" s="356"/>
      <c r="B16" s="47" t="s">
        <v>84</v>
      </c>
      <c r="C16" s="47" t="s">
        <v>102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144" t="s">
        <v>50</v>
      </c>
      <c r="U16" s="32" t="s">
        <v>142</v>
      </c>
      <c r="V16" s="32" t="s">
        <v>142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2" t="s">
        <v>142</v>
      </c>
      <c r="AV16" s="32" t="s">
        <v>142</v>
      </c>
      <c r="AW16" s="32" t="s">
        <v>142</v>
      </c>
      <c r="AX16" s="32" t="s">
        <v>142</v>
      </c>
      <c r="AY16" s="32" t="s">
        <v>142</v>
      </c>
      <c r="AZ16" s="32" t="s">
        <v>142</v>
      </c>
      <c r="BA16" s="32" t="s">
        <v>142</v>
      </c>
      <c r="BB16" s="32" t="s">
        <v>142</v>
      </c>
      <c r="BC16" s="32" t="s">
        <v>142</v>
      </c>
      <c r="BD16" s="32" t="s">
        <v>142</v>
      </c>
      <c r="BE16" s="145"/>
    </row>
    <row r="17" spans="1:57" ht="13.5" thickBot="1">
      <c r="A17" s="356"/>
      <c r="B17" s="47" t="s">
        <v>11</v>
      </c>
      <c r="C17" s="47" t="s">
        <v>103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 t="s">
        <v>142</v>
      </c>
      <c r="V17" s="32" t="s">
        <v>142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2"/>
      <c r="AS17" s="32" t="s">
        <v>115</v>
      </c>
      <c r="AT17" s="30"/>
      <c r="AU17" s="32" t="s">
        <v>142</v>
      </c>
      <c r="AV17" s="32" t="s">
        <v>142</v>
      </c>
      <c r="AW17" s="32" t="s">
        <v>142</v>
      </c>
      <c r="AX17" s="32" t="s">
        <v>142</v>
      </c>
      <c r="AY17" s="32" t="s">
        <v>142</v>
      </c>
      <c r="AZ17" s="32" t="s">
        <v>142</v>
      </c>
      <c r="BA17" s="32" t="s">
        <v>142</v>
      </c>
      <c r="BB17" s="32" t="s">
        <v>142</v>
      </c>
      <c r="BC17" s="32" t="s">
        <v>142</v>
      </c>
      <c r="BD17" s="32" t="s">
        <v>142</v>
      </c>
      <c r="BE17" s="145"/>
    </row>
    <row r="18" spans="1:57" ht="13.5" customHeight="1" thickBot="1">
      <c r="A18" s="356"/>
      <c r="B18" s="79" t="s">
        <v>85</v>
      </c>
      <c r="C18" s="79" t="s">
        <v>104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144"/>
      <c r="U18" s="32" t="s">
        <v>142</v>
      </c>
      <c r="V18" s="32" t="s">
        <v>142</v>
      </c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 t="s">
        <v>115</v>
      </c>
      <c r="AT18" s="32"/>
      <c r="AU18" s="32" t="s">
        <v>142</v>
      </c>
      <c r="AV18" s="32" t="s">
        <v>142</v>
      </c>
      <c r="AW18" s="32" t="s">
        <v>142</v>
      </c>
      <c r="AX18" s="32" t="s">
        <v>142</v>
      </c>
      <c r="AY18" s="32" t="s">
        <v>142</v>
      </c>
      <c r="AZ18" s="32" t="s">
        <v>142</v>
      </c>
      <c r="BA18" s="32" t="s">
        <v>142</v>
      </c>
      <c r="BB18" s="32" t="s">
        <v>142</v>
      </c>
      <c r="BC18" s="32" t="s">
        <v>142</v>
      </c>
      <c r="BD18" s="32" t="s">
        <v>142</v>
      </c>
      <c r="BE18" s="145"/>
    </row>
    <row r="19" spans="1:57" ht="20.25" customHeight="1" thickBot="1">
      <c r="A19" s="356"/>
      <c r="B19" s="47" t="s">
        <v>12</v>
      </c>
      <c r="C19" s="47" t="s">
        <v>105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 t="s">
        <v>142</v>
      </c>
      <c r="V19" s="32" t="s">
        <v>142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2" t="s">
        <v>142</v>
      </c>
      <c r="AV19" s="32" t="s">
        <v>142</v>
      </c>
      <c r="AW19" s="32" t="s">
        <v>142</v>
      </c>
      <c r="AX19" s="32" t="s">
        <v>142</v>
      </c>
      <c r="AY19" s="32" t="s">
        <v>142</v>
      </c>
      <c r="AZ19" s="32" t="s">
        <v>142</v>
      </c>
      <c r="BA19" s="32" t="s">
        <v>142</v>
      </c>
      <c r="BB19" s="32" t="s">
        <v>142</v>
      </c>
      <c r="BC19" s="32" t="s">
        <v>142</v>
      </c>
      <c r="BD19" s="32" t="s">
        <v>142</v>
      </c>
      <c r="BE19" s="145"/>
    </row>
    <row r="20" spans="1:57" ht="9.75" customHeight="1" thickBot="1">
      <c r="A20" s="356"/>
      <c r="B20" s="81" t="s">
        <v>86</v>
      </c>
      <c r="C20" s="81" t="s">
        <v>106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 t="s">
        <v>142</v>
      </c>
      <c r="V20" s="32" t="s">
        <v>142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 t="s">
        <v>120</v>
      </c>
      <c r="AU20" s="32" t="s">
        <v>142</v>
      </c>
      <c r="AV20" s="32" t="s">
        <v>142</v>
      </c>
      <c r="AW20" s="32" t="s">
        <v>142</v>
      </c>
      <c r="AX20" s="32" t="s">
        <v>142</v>
      </c>
      <c r="AY20" s="32" t="s">
        <v>142</v>
      </c>
      <c r="AZ20" s="32" t="s">
        <v>142</v>
      </c>
      <c r="BA20" s="32" t="s">
        <v>142</v>
      </c>
      <c r="BB20" s="32" t="s">
        <v>142</v>
      </c>
      <c r="BC20" s="32" t="s">
        <v>142</v>
      </c>
      <c r="BD20" s="32" t="s">
        <v>142</v>
      </c>
      <c r="BE20" s="145"/>
    </row>
    <row r="21" spans="1:57" ht="14.25" customHeight="1" thickBot="1">
      <c r="A21" s="356"/>
      <c r="B21" s="81" t="s">
        <v>87</v>
      </c>
      <c r="C21" s="81" t="s">
        <v>107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 t="s">
        <v>142</v>
      </c>
      <c r="V21" s="32" t="s">
        <v>142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 t="s">
        <v>120</v>
      </c>
      <c r="AU21" s="32" t="s">
        <v>142</v>
      </c>
      <c r="AV21" s="32" t="s">
        <v>142</v>
      </c>
      <c r="AW21" s="32" t="s">
        <v>142</v>
      </c>
      <c r="AX21" s="32" t="s">
        <v>142</v>
      </c>
      <c r="AY21" s="32" t="s">
        <v>142</v>
      </c>
      <c r="AZ21" s="32" t="s">
        <v>142</v>
      </c>
      <c r="BA21" s="32" t="s">
        <v>142</v>
      </c>
      <c r="BB21" s="32" t="s">
        <v>142</v>
      </c>
      <c r="BC21" s="32" t="s">
        <v>142</v>
      </c>
      <c r="BD21" s="32" t="s">
        <v>142</v>
      </c>
      <c r="BE21" s="145"/>
    </row>
    <row r="22" spans="1:57" ht="13.5" thickBot="1">
      <c r="A22" s="356"/>
      <c r="B22" s="81" t="s">
        <v>88</v>
      </c>
      <c r="C22" s="81" t="s">
        <v>108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 t="s">
        <v>142</v>
      </c>
      <c r="V22" s="32" t="s">
        <v>142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2" t="s">
        <v>142</v>
      </c>
      <c r="AV22" s="32" t="s">
        <v>142</v>
      </c>
      <c r="AW22" s="32" t="s">
        <v>142</v>
      </c>
      <c r="AX22" s="32" t="s">
        <v>142</v>
      </c>
      <c r="AY22" s="32" t="s">
        <v>142</v>
      </c>
      <c r="AZ22" s="32" t="s">
        <v>142</v>
      </c>
      <c r="BA22" s="32" t="s">
        <v>142</v>
      </c>
      <c r="BB22" s="32" t="s">
        <v>142</v>
      </c>
      <c r="BC22" s="32" t="s">
        <v>142</v>
      </c>
      <c r="BD22" s="32" t="s">
        <v>142</v>
      </c>
      <c r="BE22" s="145"/>
    </row>
    <row r="23" spans="1:57" ht="13.5" thickBot="1">
      <c r="A23" s="356"/>
      <c r="B23" s="81" t="s">
        <v>89</v>
      </c>
      <c r="C23" s="81" t="s">
        <v>109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 t="s">
        <v>142</v>
      </c>
      <c r="V23" s="32" t="s">
        <v>142</v>
      </c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 t="s">
        <v>69</v>
      </c>
      <c r="AU23" s="32" t="s">
        <v>142</v>
      </c>
      <c r="AV23" s="32" t="s">
        <v>142</v>
      </c>
      <c r="AW23" s="32" t="s">
        <v>142</v>
      </c>
      <c r="AX23" s="32" t="s">
        <v>142</v>
      </c>
      <c r="AY23" s="32" t="s">
        <v>142</v>
      </c>
      <c r="AZ23" s="32" t="s">
        <v>142</v>
      </c>
      <c r="BA23" s="32" t="s">
        <v>142</v>
      </c>
      <c r="BB23" s="32" t="s">
        <v>142</v>
      </c>
      <c r="BC23" s="32" t="s">
        <v>142</v>
      </c>
      <c r="BD23" s="32" t="s">
        <v>142</v>
      </c>
      <c r="BE23" s="145"/>
    </row>
    <row r="24" spans="1:57" ht="13.5" thickBot="1">
      <c r="A24" s="356"/>
      <c r="B24" s="81" t="s">
        <v>90</v>
      </c>
      <c r="C24" s="81" t="s">
        <v>110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 t="s">
        <v>70</v>
      </c>
      <c r="T24" s="146"/>
      <c r="U24" s="32" t="s">
        <v>142</v>
      </c>
      <c r="V24" s="32" t="s">
        <v>142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2" t="s">
        <v>142</v>
      </c>
      <c r="AV24" s="32" t="s">
        <v>142</v>
      </c>
      <c r="AW24" s="32" t="s">
        <v>142</v>
      </c>
      <c r="AX24" s="32" t="s">
        <v>142</v>
      </c>
      <c r="AY24" s="32" t="s">
        <v>142</v>
      </c>
      <c r="AZ24" s="32" t="s">
        <v>142</v>
      </c>
      <c r="BA24" s="32" t="s">
        <v>142</v>
      </c>
      <c r="BB24" s="32" t="s">
        <v>142</v>
      </c>
      <c r="BC24" s="32" t="s">
        <v>142</v>
      </c>
      <c r="BD24" s="32" t="s">
        <v>142</v>
      </c>
      <c r="BE24" s="145"/>
    </row>
    <row r="25" spans="1:57" ht="13.5" thickBot="1">
      <c r="A25" s="356"/>
      <c r="B25" s="81" t="s">
        <v>91</v>
      </c>
      <c r="C25" s="81" t="s">
        <v>111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146"/>
      <c r="U25" s="32" t="s">
        <v>142</v>
      </c>
      <c r="V25" s="32" t="s">
        <v>142</v>
      </c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 t="s">
        <v>70</v>
      </c>
      <c r="AT25" s="30"/>
      <c r="AU25" s="32" t="s">
        <v>142</v>
      </c>
      <c r="AV25" s="32" t="s">
        <v>142</v>
      </c>
      <c r="AW25" s="32" t="s">
        <v>142</v>
      </c>
      <c r="AX25" s="32" t="s">
        <v>142</v>
      </c>
      <c r="AY25" s="32" t="s">
        <v>142</v>
      </c>
      <c r="AZ25" s="32" t="s">
        <v>142</v>
      </c>
      <c r="BA25" s="32" t="s">
        <v>142</v>
      </c>
      <c r="BB25" s="32" t="s">
        <v>142</v>
      </c>
      <c r="BC25" s="32" t="s">
        <v>142</v>
      </c>
      <c r="BD25" s="32" t="s">
        <v>142</v>
      </c>
      <c r="BE25" s="145"/>
    </row>
    <row r="26" spans="1:57" ht="13.5" thickBot="1">
      <c r="A26" s="356"/>
      <c r="B26" s="81" t="s">
        <v>92</v>
      </c>
      <c r="C26" s="81" t="s">
        <v>8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 t="s">
        <v>142</v>
      </c>
      <c r="V26" s="32" t="s">
        <v>142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 t="s">
        <v>69</v>
      </c>
      <c r="AU26" s="32" t="s">
        <v>142</v>
      </c>
      <c r="AV26" s="32" t="s">
        <v>142</v>
      </c>
      <c r="AW26" s="32" t="s">
        <v>142</v>
      </c>
      <c r="AX26" s="32" t="s">
        <v>142</v>
      </c>
      <c r="AY26" s="32" t="s">
        <v>142</v>
      </c>
      <c r="AZ26" s="32" t="s">
        <v>142</v>
      </c>
      <c r="BA26" s="32" t="s">
        <v>142</v>
      </c>
      <c r="BB26" s="32" t="s">
        <v>142</v>
      </c>
      <c r="BC26" s="32" t="s">
        <v>142</v>
      </c>
      <c r="BD26" s="32" t="s">
        <v>142</v>
      </c>
      <c r="BE26" s="145"/>
    </row>
    <row r="27" spans="1:57" ht="13.5" thickBot="1">
      <c r="A27" s="356"/>
      <c r="B27" s="81" t="s">
        <v>93</v>
      </c>
      <c r="C27" s="81" t="s">
        <v>112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 t="s">
        <v>142</v>
      </c>
      <c r="V27" s="32" t="s">
        <v>142</v>
      </c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 t="s">
        <v>70</v>
      </c>
      <c r="AT27" s="30"/>
      <c r="AU27" s="32" t="s">
        <v>142</v>
      </c>
      <c r="AV27" s="32" t="s">
        <v>142</v>
      </c>
      <c r="AW27" s="32" t="s">
        <v>142</v>
      </c>
      <c r="AX27" s="32" t="s">
        <v>142</v>
      </c>
      <c r="AY27" s="32" t="s">
        <v>142</v>
      </c>
      <c r="AZ27" s="32" t="s">
        <v>142</v>
      </c>
      <c r="BA27" s="32" t="s">
        <v>142</v>
      </c>
      <c r="BB27" s="32" t="s">
        <v>142</v>
      </c>
      <c r="BC27" s="32" t="s">
        <v>142</v>
      </c>
      <c r="BD27" s="32" t="s">
        <v>142</v>
      </c>
      <c r="BE27" s="145"/>
    </row>
    <row r="28" spans="1:57" ht="20.25" customHeight="1" thickBot="1">
      <c r="A28" s="356"/>
      <c r="B28" s="81" t="s">
        <v>94</v>
      </c>
      <c r="C28" s="81" t="s">
        <v>113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 t="s">
        <v>142</v>
      </c>
      <c r="V28" s="32" t="s">
        <v>142</v>
      </c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2" t="s">
        <v>142</v>
      </c>
      <c r="AV28" s="32" t="s">
        <v>142</v>
      </c>
      <c r="AW28" s="32" t="s">
        <v>142</v>
      </c>
      <c r="AX28" s="32" t="s">
        <v>142</v>
      </c>
      <c r="AY28" s="32" t="s">
        <v>142</v>
      </c>
      <c r="AZ28" s="32" t="s">
        <v>142</v>
      </c>
      <c r="BA28" s="32" t="s">
        <v>142</v>
      </c>
      <c r="BB28" s="32" t="s">
        <v>142</v>
      </c>
      <c r="BC28" s="32" t="s">
        <v>142</v>
      </c>
      <c r="BD28" s="32" t="s">
        <v>142</v>
      </c>
      <c r="BE28" s="145"/>
    </row>
    <row r="29" spans="1:57" ht="33" customHeight="1" thickBot="1">
      <c r="A29" s="356"/>
      <c r="B29" s="81" t="s">
        <v>95</v>
      </c>
      <c r="C29" s="81" t="s">
        <v>73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 t="s">
        <v>142</v>
      </c>
      <c r="V29" s="32" t="s">
        <v>142</v>
      </c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 t="s">
        <v>70</v>
      </c>
      <c r="AT29" s="30"/>
      <c r="AU29" s="32" t="s">
        <v>142</v>
      </c>
      <c r="AV29" s="32" t="s">
        <v>142</v>
      </c>
      <c r="AW29" s="32" t="s">
        <v>142</v>
      </c>
      <c r="AX29" s="32" t="s">
        <v>142</v>
      </c>
      <c r="AY29" s="32" t="s">
        <v>142</v>
      </c>
      <c r="AZ29" s="32" t="s">
        <v>142</v>
      </c>
      <c r="BA29" s="32" t="s">
        <v>142</v>
      </c>
      <c r="BB29" s="32" t="s">
        <v>142</v>
      </c>
      <c r="BC29" s="32" t="s">
        <v>142</v>
      </c>
      <c r="BD29" s="32" t="s">
        <v>142</v>
      </c>
      <c r="BE29" s="145"/>
    </row>
    <row r="30" spans="1:57" ht="19.5" customHeight="1" thickBot="1">
      <c r="A30" s="356"/>
      <c r="B30" s="81" t="s">
        <v>96</v>
      </c>
      <c r="C30" s="81" t="s">
        <v>9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 t="s">
        <v>142</v>
      </c>
      <c r="V30" s="32" t="s">
        <v>142</v>
      </c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2" t="s">
        <v>142</v>
      </c>
      <c r="AV30" s="32" t="s">
        <v>142</v>
      </c>
      <c r="AW30" s="32" t="s">
        <v>142</v>
      </c>
      <c r="AX30" s="32" t="s">
        <v>142</v>
      </c>
      <c r="AY30" s="32" t="s">
        <v>142</v>
      </c>
      <c r="AZ30" s="32" t="s">
        <v>142</v>
      </c>
      <c r="BA30" s="32" t="s">
        <v>142</v>
      </c>
      <c r="BB30" s="32" t="s">
        <v>142</v>
      </c>
      <c r="BC30" s="32" t="s">
        <v>142</v>
      </c>
      <c r="BD30" s="32" t="s">
        <v>142</v>
      </c>
      <c r="BE30" s="145"/>
    </row>
    <row r="31" spans="1:57" ht="20.25" thickBot="1">
      <c r="A31" s="356"/>
      <c r="B31" s="131" t="s">
        <v>38</v>
      </c>
      <c r="C31" s="131" t="s">
        <v>39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 t="s">
        <v>142</v>
      </c>
      <c r="V31" s="28" t="s">
        <v>142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86"/>
      <c r="AU31" s="28" t="s">
        <v>142</v>
      </c>
      <c r="AV31" s="28" t="s">
        <v>142</v>
      </c>
      <c r="AW31" s="28" t="s">
        <v>142</v>
      </c>
      <c r="AX31" s="28" t="s">
        <v>142</v>
      </c>
      <c r="AY31" s="28" t="s">
        <v>142</v>
      </c>
      <c r="AZ31" s="28" t="s">
        <v>142</v>
      </c>
      <c r="BA31" s="28" t="s">
        <v>142</v>
      </c>
      <c r="BB31" s="28" t="s">
        <v>142</v>
      </c>
      <c r="BC31" s="28" t="s">
        <v>142</v>
      </c>
      <c r="BD31" s="28" t="s">
        <v>142</v>
      </c>
      <c r="BE31" s="83" t="s">
        <v>123</v>
      </c>
    </row>
    <row r="32" spans="1:57" ht="59.25" thickBot="1">
      <c r="A32" s="356"/>
      <c r="B32" s="131" t="s">
        <v>49</v>
      </c>
      <c r="C32" s="131" t="s">
        <v>97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 t="s">
        <v>142</v>
      </c>
      <c r="V32" s="28" t="s">
        <v>142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86"/>
      <c r="AU32" s="28" t="s">
        <v>142</v>
      </c>
      <c r="AV32" s="28" t="s">
        <v>142</v>
      </c>
      <c r="AW32" s="28" t="s">
        <v>142</v>
      </c>
      <c r="AX32" s="28" t="s">
        <v>142</v>
      </c>
      <c r="AY32" s="28" t="s">
        <v>142</v>
      </c>
      <c r="AZ32" s="28" t="s">
        <v>142</v>
      </c>
      <c r="BA32" s="28" t="s">
        <v>142</v>
      </c>
      <c r="BB32" s="28" t="s">
        <v>142</v>
      </c>
      <c r="BC32" s="28" t="s">
        <v>142</v>
      </c>
      <c r="BD32" s="28" t="s">
        <v>142</v>
      </c>
      <c r="BE32" s="83" t="s">
        <v>123</v>
      </c>
    </row>
    <row r="33" spans="1:57" ht="18" customHeight="1" thickBot="1">
      <c r="A33" s="356"/>
      <c r="B33" s="81" t="s">
        <v>98</v>
      </c>
      <c r="C33" s="81" t="s">
        <v>99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 t="s">
        <v>142</v>
      </c>
      <c r="V33" s="32" t="s">
        <v>142</v>
      </c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2" t="s">
        <v>142</v>
      </c>
      <c r="AV33" s="32" t="s">
        <v>142</v>
      </c>
      <c r="AW33" s="32" t="s">
        <v>142</v>
      </c>
      <c r="AX33" s="32" t="s">
        <v>142</v>
      </c>
      <c r="AY33" s="32" t="s">
        <v>142</v>
      </c>
      <c r="AZ33" s="32" t="s">
        <v>142</v>
      </c>
      <c r="BA33" s="32" t="s">
        <v>142</v>
      </c>
      <c r="BB33" s="32" t="s">
        <v>142</v>
      </c>
      <c r="BC33" s="32" t="s">
        <v>142</v>
      </c>
      <c r="BD33" s="32" t="s">
        <v>142</v>
      </c>
      <c r="BE33" s="145"/>
    </row>
    <row r="34" spans="1:57" ht="13.5" thickBot="1">
      <c r="A34" s="356"/>
      <c r="B34" s="357" t="s">
        <v>116</v>
      </c>
      <c r="C34" s="35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130">
        <v>2</v>
      </c>
      <c r="U34" s="28" t="s">
        <v>142</v>
      </c>
      <c r="V34" s="28" t="s">
        <v>142</v>
      </c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130">
        <v>3</v>
      </c>
      <c r="AU34" s="28" t="s">
        <v>142</v>
      </c>
      <c r="AV34" s="28" t="s">
        <v>142</v>
      </c>
      <c r="AW34" s="28" t="s">
        <v>142</v>
      </c>
      <c r="AX34" s="28" t="s">
        <v>142</v>
      </c>
      <c r="AY34" s="28" t="s">
        <v>142</v>
      </c>
      <c r="AZ34" s="28" t="s">
        <v>142</v>
      </c>
      <c r="BA34" s="28" t="s">
        <v>142</v>
      </c>
      <c r="BB34" s="28" t="s">
        <v>142</v>
      </c>
      <c r="BC34" s="28" t="s">
        <v>142</v>
      </c>
      <c r="BD34" s="28" t="s">
        <v>142</v>
      </c>
      <c r="BE34" s="89"/>
    </row>
    <row r="35" spans="1:57" ht="13.5" thickBot="1">
      <c r="A35" s="356"/>
      <c r="B35" s="354" t="s">
        <v>117</v>
      </c>
      <c r="C35" s="354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>
        <v>3</v>
      </c>
      <c r="T35" s="89"/>
      <c r="U35" s="89" t="s">
        <v>142</v>
      </c>
      <c r="V35" s="89" t="s">
        <v>142</v>
      </c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>
        <v>5</v>
      </c>
      <c r="AT35" s="89"/>
      <c r="AU35" s="89" t="s">
        <v>142</v>
      </c>
      <c r="AV35" s="89" t="s">
        <v>142</v>
      </c>
      <c r="AW35" s="89" t="s">
        <v>142</v>
      </c>
      <c r="AX35" s="89" t="s">
        <v>142</v>
      </c>
      <c r="AY35" s="89" t="s">
        <v>142</v>
      </c>
      <c r="AZ35" s="89" t="s">
        <v>142</v>
      </c>
      <c r="BA35" s="89" t="s">
        <v>142</v>
      </c>
      <c r="BB35" s="89" t="s">
        <v>142</v>
      </c>
      <c r="BC35" s="89" t="s">
        <v>142</v>
      </c>
      <c r="BD35" s="89" t="s">
        <v>142</v>
      </c>
      <c r="BE35" s="89"/>
    </row>
    <row r="36" spans="1:57" ht="26.25" thickBot="1">
      <c r="A36" s="356"/>
      <c r="B36" s="354" t="s">
        <v>118</v>
      </c>
      <c r="C36" s="354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>
        <v>2</v>
      </c>
      <c r="T36" s="89"/>
      <c r="U36" s="89" t="s">
        <v>142</v>
      </c>
      <c r="V36" s="89" t="s">
        <v>142</v>
      </c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 t="s">
        <v>142</v>
      </c>
      <c r="AV36" s="89" t="s">
        <v>142</v>
      </c>
      <c r="AW36" s="89" t="s">
        <v>142</v>
      </c>
      <c r="AX36" s="89" t="s">
        <v>142</v>
      </c>
      <c r="AY36" s="89" t="s">
        <v>142</v>
      </c>
      <c r="AZ36" s="89" t="s">
        <v>142</v>
      </c>
      <c r="BA36" s="89" t="s">
        <v>142</v>
      </c>
      <c r="BB36" s="89" t="s">
        <v>142</v>
      </c>
      <c r="BC36" s="89" t="s">
        <v>142</v>
      </c>
      <c r="BD36" s="89" t="s">
        <v>142</v>
      </c>
      <c r="BE36" s="142" t="s">
        <v>230</v>
      </c>
    </row>
    <row r="37" spans="1:3" ht="12.75">
      <c r="A37" s="48"/>
      <c r="B37" s="41"/>
      <c r="C37" s="41"/>
    </row>
    <row r="38" spans="1:3" ht="12.75">
      <c r="A38" s="48"/>
      <c r="B38" s="41"/>
      <c r="C38" s="41"/>
    </row>
    <row r="39" spans="1:3" ht="12.75">
      <c r="A39" s="48"/>
      <c r="B39" s="41"/>
      <c r="C39" s="41"/>
    </row>
    <row r="40" spans="1:3" ht="12.75">
      <c r="A40" s="48"/>
      <c r="B40" s="41"/>
      <c r="C40" s="41"/>
    </row>
    <row r="41" ht="12.75">
      <c r="A41" s="48"/>
    </row>
    <row r="42" ht="12.75">
      <c r="A42" s="48"/>
    </row>
    <row r="43" ht="12.75">
      <c r="A43" s="48"/>
    </row>
    <row r="44" ht="26.25" customHeight="1">
      <c r="A44" s="48"/>
    </row>
    <row r="45" ht="12.75">
      <c r="A45" s="48"/>
    </row>
    <row r="46" ht="12.75">
      <c r="A46" s="48"/>
    </row>
    <row r="47" ht="15" customHeight="1">
      <c r="A47" s="48"/>
    </row>
    <row r="48" ht="5.25" customHeight="1">
      <c r="A48" s="48"/>
    </row>
    <row r="49" ht="12.75">
      <c r="A49" s="48"/>
    </row>
    <row r="50" ht="13.5" customHeight="1">
      <c r="A50" s="48"/>
    </row>
    <row r="51" ht="12.75">
      <c r="A51" s="48"/>
    </row>
    <row r="52" ht="12.75">
      <c r="A52" s="48"/>
    </row>
    <row r="53" ht="12.75">
      <c r="A53" s="48"/>
    </row>
    <row r="54" ht="12.75">
      <c r="A54" s="48"/>
    </row>
    <row r="55" ht="12.75">
      <c r="A55" s="48"/>
    </row>
    <row r="56" ht="12.75">
      <c r="A56" s="48"/>
    </row>
    <row r="57" ht="12.75">
      <c r="A57" s="48"/>
    </row>
    <row r="58" ht="12.75">
      <c r="A58" s="48"/>
    </row>
    <row r="59" ht="12.75">
      <c r="A59" s="48"/>
    </row>
    <row r="60" ht="12.75">
      <c r="A60" s="48"/>
    </row>
    <row r="61" ht="12.75">
      <c r="A61" s="48"/>
    </row>
    <row r="62" ht="12.75">
      <c r="A62" s="48"/>
    </row>
    <row r="63" ht="12.75">
      <c r="A63" s="48"/>
    </row>
    <row r="64" ht="12.75">
      <c r="A64" s="48"/>
    </row>
    <row r="65" ht="12.75">
      <c r="A65" s="48"/>
    </row>
    <row r="66" ht="12.75">
      <c r="A66" s="48"/>
    </row>
    <row r="67" ht="12.75">
      <c r="A67" s="48"/>
    </row>
    <row r="68" ht="12.75">
      <c r="A68" s="48"/>
    </row>
    <row r="69" ht="12.75">
      <c r="A69" s="48"/>
    </row>
    <row r="70" ht="12.75">
      <c r="A70" s="48"/>
    </row>
    <row r="71" ht="12.75">
      <c r="A71" s="48"/>
    </row>
    <row r="72" ht="12.75">
      <c r="A72" s="48"/>
    </row>
    <row r="73" ht="12.75">
      <c r="A73" s="48"/>
    </row>
    <row r="74" ht="12.75">
      <c r="A74" s="48"/>
    </row>
    <row r="75" ht="12.75">
      <c r="A75" s="48"/>
    </row>
    <row r="76" ht="12.75">
      <c r="A76" s="48"/>
    </row>
    <row r="77" ht="12.75">
      <c r="A77" s="48"/>
    </row>
    <row r="78" ht="12.75">
      <c r="A78" s="48"/>
    </row>
    <row r="79" ht="12.75">
      <c r="A79" s="48"/>
    </row>
    <row r="80" ht="16.5" customHeight="1">
      <c r="A80" s="48"/>
    </row>
    <row r="81" ht="25.5" customHeight="1">
      <c r="A81" s="48"/>
    </row>
    <row r="82" ht="12.75">
      <c r="A82" s="48"/>
    </row>
    <row r="83" ht="12.75">
      <c r="A83" s="48"/>
    </row>
    <row r="84" ht="12.75">
      <c r="A84" s="48"/>
    </row>
    <row r="85" ht="12.75" customHeight="1">
      <c r="A85" s="48"/>
    </row>
    <row r="86" ht="13.5" customHeight="1">
      <c r="A86" s="48"/>
    </row>
    <row r="87" ht="13.5" customHeight="1">
      <c r="A87" s="48"/>
    </row>
    <row r="88" ht="13.5" customHeight="1">
      <c r="A88" s="48"/>
    </row>
    <row r="89" ht="13.5" customHeight="1">
      <c r="A89" s="48"/>
    </row>
    <row r="90" ht="12.75">
      <c r="A90" s="48"/>
    </row>
    <row r="91" ht="12.75">
      <c r="A91" s="48"/>
    </row>
    <row r="92" ht="12.75">
      <c r="A92" s="48"/>
    </row>
  </sheetData>
  <sheetProtection/>
  <mergeCells count="23">
    <mergeCell ref="B34:C34"/>
    <mergeCell ref="M2:O2"/>
    <mergeCell ref="Z2:AB2"/>
    <mergeCell ref="Q2:T2"/>
    <mergeCell ref="BE2:BE6"/>
    <mergeCell ref="B35:C35"/>
    <mergeCell ref="B36:C36"/>
    <mergeCell ref="A5:BD5"/>
    <mergeCell ref="AM2:AO2"/>
    <mergeCell ref="AQ2:AT2"/>
    <mergeCell ref="AI2:AK2"/>
    <mergeCell ref="V2:X2"/>
    <mergeCell ref="AD2:AG2"/>
    <mergeCell ref="AV2:AX2"/>
    <mergeCell ref="AZ2:BB2"/>
    <mergeCell ref="A7:A36"/>
    <mergeCell ref="A1:BD1"/>
    <mergeCell ref="A2:A4"/>
    <mergeCell ref="B2:B4"/>
    <mergeCell ref="C2:C4"/>
    <mergeCell ref="E2:G2"/>
    <mergeCell ref="D3:BD3"/>
    <mergeCell ref="I2:K2"/>
  </mergeCells>
  <printOptions/>
  <pageMargins left="0" right="0" top="0.5905511811023623" bottom="0" header="0.31496062992125984" footer="0.31496062992125984"/>
  <pageSetup horizontalDpi="600" verticalDpi="600" orientation="landscape" paperSize="8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28"/>
  <sheetViews>
    <sheetView zoomScalePageLayoutView="0" workbookViewId="0" topLeftCell="A1">
      <selection activeCell="BE28" sqref="A1:BE28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17.75390625" style="0" customWidth="1"/>
    <col min="4" max="56" width="2.875" style="0" customWidth="1"/>
  </cols>
  <sheetData>
    <row r="1" spans="1:56" ht="13.5" thickBot="1">
      <c r="A1" s="360" t="s">
        <v>231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  <c r="AZ1" s="360"/>
      <c r="BA1" s="360"/>
      <c r="BB1" s="360"/>
      <c r="BC1" s="360"/>
      <c r="BD1" s="360"/>
    </row>
    <row r="2" spans="1:57" ht="36.75" thickBot="1">
      <c r="A2" s="271" t="s">
        <v>15</v>
      </c>
      <c r="B2" s="271" t="s">
        <v>16</v>
      </c>
      <c r="C2" s="271" t="s">
        <v>17</v>
      </c>
      <c r="D2" s="15" t="s">
        <v>129</v>
      </c>
      <c r="E2" s="200" t="s">
        <v>19</v>
      </c>
      <c r="F2" s="202"/>
      <c r="G2" s="203"/>
      <c r="H2" s="15" t="s">
        <v>130</v>
      </c>
      <c r="I2" s="200" t="s">
        <v>20</v>
      </c>
      <c r="J2" s="201"/>
      <c r="K2" s="201"/>
      <c r="L2" s="14" t="s">
        <v>131</v>
      </c>
      <c r="M2" s="193" t="s">
        <v>21</v>
      </c>
      <c r="N2" s="194"/>
      <c r="O2" s="194"/>
      <c r="P2" s="13" t="s">
        <v>132</v>
      </c>
      <c r="Q2" s="193" t="s">
        <v>22</v>
      </c>
      <c r="R2" s="194"/>
      <c r="S2" s="194"/>
      <c r="T2" s="219"/>
      <c r="U2" s="12" t="s">
        <v>133</v>
      </c>
      <c r="V2" s="193" t="s">
        <v>23</v>
      </c>
      <c r="W2" s="194"/>
      <c r="X2" s="194"/>
      <c r="Y2" s="13" t="s">
        <v>134</v>
      </c>
      <c r="Z2" s="193" t="s">
        <v>24</v>
      </c>
      <c r="AA2" s="194"/>
      <c r="AB2" s="194"/>
      <c r="AC2" s="13" t="s">
        <v>135</v>
      </c>
      <c r="AD2" s="193" t="s">
        <v>25</v>
      </c>
      <c r="AE2" s="194"/>
      <c r="AF2" s="194"/>
      <c r="AG2" s="219"/>
      <c r="AH2" s="15" t="s">
        <v>136</v>
      </c>
      <c r="AI2" s="200" t="s">
        <v>26</v>
      </c>
      <c r="AJ2" s="201"/>
      <c r="AK2" s="240"/>
      <c r="AL2" s="15" t="s">
        <v>137</v>
      </c>
      <c r="AM2" s="200" t="s">
        <v>27</v>
      </c>
      <c r="AN2" s="201"/>
      <c r="AO2" s="201"/>
      <c r="AP2" s="14" t="s">
        <v>138</v>
      </c>
      <c r="AQ2" s="200" t="s">
        <v>28</v>
      </c>
      <c r="AR2" s="201"/>
      <c r="AS2" s="201"/>
      <c r="AT2" s="240"/>
      <c r="AU2" s="14" t="s">
        <v>139</v>
      </c>
      <c r="AV2" s="200" t="s">
        <v>29</v>
      </c>
      <c r="AW2" s="201"/>
      <c r="AX2" s="201"/>
      <c r="AY2" s="13" t="s">
        <v>140</v>
      </c>
      <c r="AZ2" s="200" t="s">
        <v>30</v>
      </c>
      <c r="BA2" s="201"/>
      <c r="BB2" s="201"/>
      <c r="BC2" s="14" t="s">
        <v>141</v>
      </c>
      <c r="BD2" s="12" t="s">
        <v>128</v>
      </c>
      <c r="BE2" s="361" t="s">
        <v>121</v>
      </c>
    </row>
    <row r="3" spans="1:57" ht="13.5" thickBot="1">
      <c r="A3" s="272"/>
      <c r="B3" s="272"/>
      <c r="C3" s="272"/>
      <c r="D3" s="200" t="s">
        <v>32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362"/>
    </row>
    <row r="4" spans="1:57" ht="13.5" thickBot="1">
      <c r="A4" s="273"/>
      <c r="B4" s="273"/>
      <c r="C4" s="273"/>
      <c r="D4" s="16">
        <v>35</v>
      </c>
      <c r="E4" s="16">
        <v>36</v>
      </c>
      <c r="F4" s="16">
        <v>37</v>
      </c>
      <c r="G4" s="16">
        <v>38</v>
      </c>
      <c r="H4" s="16">
        <v>39</v>
      </c>
      <c r="I4" s="16">
        <v>40</v>
      </c>
      <c r="J4" s="16">
        <v>41</v>
      </c>
      <c r="K4" s="16">
        <v>42</v>
      </c>
      <c r="L4" s="17">
        <v>43</v>
      </c>
      <c r="M4" s="17">
        <v>44</v>
      </c>
      <c r="N4" s="17">
        <v>45</v>
      </c>
      <c r="O4" s="17">
        <v>46</v>
      </c>
      <c r="P4" s="17">
        <v>47</v>
      </c>
      <c r="Q4" s="17">
        <v>48</v>
      </c>
      <c r="R4" s="17">
        <v>49</v>
      </c>
      <c r="S4" s="17">
        <v>50</v>
      </c>
      <c r="T4" s="17">
        <v>51</v>
      </c>
      <c r="U4" s="17">
        <v>52</v>
      </c>
      <c r="V4" s="19">
        <v>1</v>
      </c>
      <c r="W4" s="19">
        <v>2</v>
      </c>
      <c r="X4" s="19">
        <v>3</v>
      </c>
      <c r="Y4" s="19">
        <v>4</v>
      </c>
      <c r="Z4" s="19">
        <v>5</v>
      </c>
      <c r="AA4" s="19">
        <v>6</v>
      </c>
      <c r="AB4" s="19">
        <v>7</v>
      </c>
      <c r="AC4" s="19">
        <v>8</v>
      </c>
      <c r="AD4" s="19">
        <v>9</v>
      </c>
      <c r="AE4" s="17">
        <v>10</v>
      </c>
      <c r="AF4" s="17">
        <v>11</v>
      </c>
      <c r="AG4" s="17">
        <v>12</v>
      </c>
      <c r="AH4" s="17">
        <v>13</v>
      </c>
      <c r="AI4" s="17">
        <v>14</v>
      </c>
      <c r="AJ4" s="17">
        <v>15</v>
      </c>
      <c r="AK4" s="17">
        <v>16</v>
      </c>
      <c r="AL4" s="17">
        <v>17</v>
      </c>
      <c r="AM4" s="17">
        <v>18</v>
      </c>
      <c r="AN4" s="17">
        <v>19</v>
      </c>
      <c r="AO4" s="17">
        <v>20</v>
      </c>
      <c r="AP4" s="17">
        <v>21</v>
      </c>
      <c r="AQ4" s="17">
        <v>22</v>
      </c>
      <c r="AR4" s="17">
        <v>23</v>
      </c>
      <c r="AS4" s="17">
        <v>24</v>
      </c>
      <c r="AT4" s="17">
        <v>25</v>
      </c>
      <c r="AU4" s="17">
        <v>26</v>
      </c>
      <c r="AV4" s="17">
        <v>27</v>
      </c>
      <c r="AW4" s="17">
        <v>28</v>
      </c>
      <c r="AX4" s="17">
        <v>29</v>
      </c>
      <c r="AY4" s="17">
        <v>30</v>
      </c>
      <c r="AZ4" s="17">
        <v>31</v>
      </c>
      <c r="BA4" s="17">
        <v>32</v>
      </c>
      <c r="BB4" s="17">
        <v>33</v>
      </c>
      <c r="BC4" s="17">
        <v>34</v>
      </c>
      <c r="BD4" s="40">
        <v>35</v>
      </c>
      <c r="BE4" s="362"/>
    </row>
    <row r="5" spans="1:57" ht="13.5" thickBot="1">
      <c r="A5" s="200" t="s">
        <v>33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362"/>
    </row>
    <row r="6" spans="1:57" ht="13.5" thickBot="1">
      <c r="A6" s="26"/>
      <c r="B6" s="77"/>
      <c r="C6" s="77"/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  <c r="K6" s="77">
        <v>9</v>
      </c>
      <c r="L6" s="77">
        <v>10</v>
      </c>
      <c r="M6" s="77">
        <v>11</v>
      </c>
      <c r="N6" s="77">
        <v>12</v>
      </c>
      <c r="O6" s="77">
        <v>13</v>
      </c>
      <c r="P6" s="77">
        <v>14</v>
      </c>
      <c r="Q6" s="77">
        <v>15</v>
      </c>
      <c r="R6" s="77">
        <v>16</v>
      </c>
      <c r="S6" s="78">
        <v>17</v>
      </c>
      <c r="T6" s="78">
        <v>18</v>
      </c>
      <c r="U6" s="78">
        <v>19</v>
      </c>
      <c r="V6" s="77">
        <v>20</v>
      </c>
      <c r="W6" s="77">
        <v>21</v>
      </c>
      <c r="X6" s="77">
        <v>22</v>
      </c>
      <c r="Y6" s="77">
        <v>23</v>
      </c>
      <c r="Z6" s="77">
        <v>24</v>
      </c>
      <c r="AA6" s="77">
        <v>25</v>
      </c>
      <c r="AB6" s="77">
        <v>26</v>
      </c>
      <c r="AC6" s="77">
        <v>27</v>
      </c>
      <c r="AD6" s="77">
        <v>28</v>
      </c>
      <c r="AE6" s="77">
        <v>29</v>
      </c>
      <c r="AF6" s="77">
        <v>30</v>
      </c>
      <c r="AG6" s="77">
        <v>31</v>
      </c>
      <c r="AH6" s="77">
        <v>32</v>
      </c>
      <c r="AI6" s="77">
        <v>33</v>
      </c>
      <c r="AJ6" s="77">
        <v>34</v>
      </c>
      <c r="AK6" s="77">
        <v>35</v>
      </c>
      <c r="AL6" s="77">
        <v>36</v>
      </c>
      <c r="AM6" s="77">
        <v>37</v>
      </c>
      <c r="AN6" s="77">
        <v>38</v>
      </c>
      <c r="AO6" s="77">
        <v>39</v>
      </c>
      <c r="AP6" s="77">
        <v>40</v>
      </c>
      <c r="AQ6" s="77">
        <v>41</v>
      </c>
      <c r="AR6" s="77">
        <v>42</v>
      </c>
      <c r="AS6" s="78">
        <v>43</v>
      </c>
      <c r="AT6" s="77">
        <v>44</v>
      </c>
      <c r="AU6" s="77">
        <v>45</v>
      </c>
      <c r="AV6" s="77">
        <v>46</v>
      </c>
      <c r="AW6" s="77">
        <v>47</v>
      </c>
      <c r="AX6" s="77">
        <v>48</v>
      </c>
      <c r="AY6" s="77">
        <v>49</v>
      </c>
      <c r="AZ6" s="77">
        <v>50</v>
      </c>
      <c r="BA6" s="77">
        <v>51</v>
      </c>
      <c r="BB6" s="77">
        <v>52</v>
      </c>
      <c r="BC6" s="77">
        <v>53</v>
      </c>
      <c r="BD6" s="54">
        <v>28</v>
      </c>
      <c r="BE6" s="362"/>
    </row>
    <row r="7" spans="1:57" ht="30" thickBot="1">
      <c r="A7" s="355" t="s">
        <v>192</v>
      </c>
      <c r="B7" s="138" t="s">
        <v>55</v>
      </c>
      <c r="C7" s="138" t="s">
        <v>63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 t="s">
        <v>142</v>
      </c>
      <c r="V7" s="28" t="s">
        <v>142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 t="s">
        <v>142</v>
      </c>
      <c r="AV7" s="28" t="s">
        <v>142</v>
      </c>
      <c r="AW7" s="28" t="s">
        <v>142</v>
      </c>
      <c r="AX7" s="28" t="s">
        <v>142</v>
      </c>
      <c r="AY7" s="28" t="s">
        <v>142</v>
      </c>
      <c r="AZ7" s="28" t="s">
        <v>142</v>
      </c>
      <c r="BA7" s="28" t="s">
        <v>142</v>
      </c>
      <c r="BB7" s="28" t="s">
        <v>142</v>
      </c>
      <c r="BC7" s="28" t="s">
        <v>142</v>
      </c>
      <c r="BD7" s="28" t="s">
        <v>142</v>
      </c>
      <c r="BE7" s="28" t="s">
        <v>251</v>
      </c>
    </row>
    <row r="8" spans="1:57" ht="20.25" thickBot="1">
      <c r="A8" s="356"/>
      <c r="B8" s="79" t="s">
        <v>56</v>
      </c>
      <c r="C8" s="11" t="s">
        <v>193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 t="s">
        <v>50</v>
      </c>
      <c r="R8" s="32"/>
      <c r="S8" s="32"/>
      <c r="T8" s="33"/>
      <c r="U8" s="32" t="s">
        <v>142</v>
      </c>
      <c r="V8" s="32" t="s">
        <v>142</v>
      </c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0"/>
      <c r="AU8" s="32" t="s">
        <v>142</v>
      </c>
      <c r="AV8" s="32" t="s">
        <v>142</v>
      </c>
      <c r="AW8" s="32" t="s">
        <v>142</v>
      </c>
      <c r="AX8" s="32" t="s">
        <v>142</v>
      </c>
      <c r="AY8" s="32" t="s">
        <v>142</v>
      </c>
      <c r="AZ8" s="32" t="s">
        <v>142</v>
      </c>
      <c r="BA8" s="32" t="s">
        <v>142</v>
      </c>
      <c r="BB8" s="32" t="s">
        <v>142</v>
      </c>
      <c r="BC8" s="32" t="s">
        <v>142</v>
      </c>
      <c r="BD8" s="32" t="s">
        <v>142</v>
      </c>
      <c r="BE8" s="80"/>
    </row>
    <row r="9" spans="1:57" ht="20.25" thickBot="1">
      <c r="A9" s="356"/>
      <c r="B9" s="79" t="s">
        <v>57</v>
      </c>
      <c r="C9" s="11" t="s">
        <v>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 t="s">
        <v>232</v>
      </c>
      <c r="Q9" s="32"/>
      <c r="R9" s="32"/>
      <c r="S9" s="32"/>
      <c r="T9" s="33"/>
      <c r="U9" s="32" t="s">
        <v>142</v>
      </c>
      <c r="V9" s="32" t="s">
        <v>142</v>
      </c>
      <c r="W9" s="32"/>
      <c r="X9" s="32"/>
      <c r="Y9" s="32"/>
      <c r="Z9" s="32"/>
      <c r="AA9" s="32"/>
      <c r="AB9" s="32"/>
      <c r="AC9" s="32" t="s">
        <v>233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0"/>
      <c r="AU9" s="32" t="s">
        <v>142</v>
      </c>
      <c r="AV9" s="32" t="s">
        <v>142</v>
      </c>
      <c r="AW9" s="32" t="s">
        <v>142</v>
      </c>
      <c r="AX9" s="32" t="s">
        <v>142</v>
      </c>
      <c r="AY9" s="32" t="s">
        <v>142</v>
      </c>
      <c r="AZ9" s="32" t="s">
        <v>142</v>
      </c>
      <c r="BA9" s="32" t="s">
        <v>142</v>
      </c>
      <c r="BB9" s="32" t="s">
        <v>142</v>
      </c>
      <c r="BC9" s="32" t="s">
        <v>142</v>
      </c>
      <c r="BD9" s="32" t="s">
        <v>142</v>
      </c>
      <c r="BE9" s="80"/>
    </row>
    <row r="10" spans="1:57" ht="20.25" thickBot="1">
      <c r="A10" s="356"/>
      <c r="B10" s="79" t="s">
        <v>58</v>
      </c>
      <c r="C10" s="11" t="s">
        <v>40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 t="s">
        <v>232</v>
      </c>
      <c r="Q10" s="32"/>
      <c r="R10" s="32"/>
      <c r="S10" s="32"/>
      <c r="T10" s="33"/>
      <c r="U10" s="32" t="s">
        <v>142</v>
      </c>
      <c r="V10" s="32" t="s">
        <v>142</v>
      </c>
      <c r="W10" s="32"/>
      <c r="X10" s="32"/>
      <c r="Y10" s="32"/>
      <c r="Z10" s="32"/>
      <c r="AA10" s="32"/>
      <c r="AB10" s="32"/>
      <c r="AC10" s="32" t="s">
        <v>233</v>
      </c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0"/>
      <c r="AU10" s="32" t="s">
        <v>142</v>
      </c>
      <c r="AV10" s="32" t="s">
        <v>142</v>
      </c>
      <c r="AW10" s="32" t="s">
        <v>142</v>
      </c>
      <c r="AX10" s="32" t="s">
        <v>142</v>
      </c>
      <c r="AY10" s="32" t="s">
        <v>142</v>
      </c>
      <c r="AZ10" s="32" t="s">
        <v>142</v>
      </c>
      <c r="BA10" s="32" t="s">
        <v>142</v>
      </c>
      <c r="BB10" s="32" t="s">
        <v>142</v>
      </c>
      <c r="BC10" s="32" t="s">
        <v>142</v>
      </c>
      <c r="BD10" s="32" t="s">
        <v>142</v>
      </c>
      <c r="BE10" s="80"/>
    </row>
    <row r="11" spans="1:57" ht="13.5" thickBot="1">
      <c r="A11" s="356"/>
      <c r="B11" s="82" t="s">
        <v>7</v>
      </c>
      <c r="C11" s="24" t="s">
        <v>13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 t="s">
        <v>142</v>
      </c>
      <c r="V11" s="28" t="s">
        <v>142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 t="s">
        <v>142</v>
      </c>
      <c r="AV11" s="28" t="s">
        <v>142</v>
      </c>
      <c r="AW11" s="28" t="s">
        <v>142</v>
      </c>
      <c r="AX11" s="28" t="s">
        <v>142</v>
      </c>
      <c r="AY11" s="28" t="s">
        <v>142</v>
      </c>
      <c r="AZ11" s="28" t="s">
        <v>142</v>
      </c>
      <c r="BA11" s="28" t="s">
        <v>142</v>
      </c>
      <c r="BB11" s="28" t="s">
        <v>142</v>
      </c>
      <c r="BC11" s="28" t="s">
        <v>142</v>
      </c>
      <c r="BD11" s="28" t="s">
        <v>142</v>
      </c>
      <c r="BE11" s="83"/>
    </row>
    <row r="12" spans="1:57" ht="26.25" thickBot="1">
      <c r="A12" s="356"/>
      <c r="B12" s="139" t="s">
        <v>201</v>
      </c>
      <c r="C12" s="85" t="s">
        <v>64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 t="s">
        <v>142</v>
      </c>
      <c r="V12" s="28" t="s">
        <v>142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 t="s">
        <v>142</v>
      </c>
      <c r="AV12" s="28" t="s">
        <v>142</v>
      </c>
      <c r="AW12" s="28" t="s">
        <v>142</v>
      </c>
      <c r="AX12" s="28" t="s">
        <v>142</v>
      </c>
      <c r="AY12" s="28" t="s">
        <v>142</v>
      </c>
      <c r="AZ12" s="28" t="s">
        <v>142</v>
      </c>
      <c r="BA12" s="28" t="s">
        <v>142</v>
      </c>
      <c r="BB12" s="28" t="s">
        <v>142</v>
      </c>
      <c r="BC12" s="28" t="s">
        <v>142</v>
      </c>
      <c r="BD12" s="28" t="s">
        <v>142</v>
      </c>
      <c r="BE12" s="83" t="s">
        <v>124</v>
      </c>
    </row>
    <row r="13" spans="1:57" ht="17.25" thickBot="1">
      <c r="A13" s="356"/>
      <c r="B13" s="81" t="s">
        <v>96</v>
      </c>
      <c r="C13" s="81" t="s">
        <v>9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 t="s">
        <v>233</v>
      </c>
      <c r="Q13" s="32"/>
      <c r="R13" s="32"/>
      <c r="S13" s="32"/>
      <c r="T13" s="32"/>
      <c r="U13" s="32" t="s">
        <v>142</v>
      </c>
      <c r="V13" s="32" t="s">
        <v>142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2" t="s">
        <v>142</v>
      </c>
      <c r="AV13" s="32" t="s">
        <v>142</v>
      </c>
      <c r="AW13" s="32" t="s">
        <v>142</v>
      </c>
      <c r="AX13" s="32" t="s">
        <v>142</v>
      </c>
      <c r="AY13" s="32" t="s">
        <v>142</v>
      </c>
      <c r="AZ13" s="32" t="s">
        <v>142</v>
      </c>
      <c r="BA13" s="32" t="s">
        <v>142</v>
      </c>
      <c r="BB13" s="32" t="s">
        <v>142</v>
      </c>
      <c r="BC13" s="32" t="s">
        <v>142</v>
      </c>
      <c r="BD13" s="32" t="s">
        <v>142</v>
      </c>
      <c r="BE13" s="80"/>
    </row>
    <row r="14" spans="1:57" ht="26.25" thickBot="1">
      <c r="A14" s="356"/>
      <c r="B14" s="129" t="s">
        <v>38</v>
      </c>
      <c r="C14" s="129" t="s">
        <v>39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 t="s">
        <v>142</v>
      </c>
      <c r="V14" s="28" t="s">
        <v>142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86"/>
      <c r="AU14" s="28" t="s">
        <v>142</v>
      </c>
      <c r="AV14" s="28" t="s">
        <v>142</v>
      </c>
      <c r="AW14" s="28" t="s">
        <v>142</v>
      </c>
      <c r="AX14" s="28" t="s">
        <v>142</v>
      </c>
      <c r="AY14" s="28" t="s">
        <v>142</v>
      </c>
      <c r="AZ14" s="28" t="s">
        <v>142</v>
      </c>
      <c r="BA14" s="28" t="s">
        <v>142</v>
      </c>
      <c r="BB14" s="28" t="s">
        <v>142</v>
      </c>
      <c r="BC14" s="28" t="s">
        <v>142</v>
      </c>
      <c r="BD14" s="28" t="s">
        <v>142</v>
      </c>
      <c r="BE14" s="83" t="s">
        <v>250</v>
      </c>
    </row>
    <row r="15" spans="1:57" ht="45" customHeight="1" thickBot="1">
      <c r="A15" s="356"/>
      <c r="B15" s="129" t="s">
        <v>49</v>
      </c>
      <c r="C15" s="129" t="s">
        <v>97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 t="s">
        <v>142</v>
      </c>
      <c r="V15" s="28" t="s">
        <v>142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86"/>
      <c r="AU15" s="28" t="s">
        <v>142</v>
      </c>
      <c r="AV15" s="28" t="s">
        <v>142</v>
      </c>
      <c r="AW15" s="28" t="s">
        <v>142</v>
      </c>
      <c r="AX15" s="28" t="s">
        <v>142</v>
      </c>
      <c r="AY15" s="28" t="s">
        <v>142</v>
      </c>
      <c r="AZ15" s="28" t="s">
        <v>142</v>
      </c>
      <c r="BA15" s="28" t="s">
        <v>142</v>
      </c>
      <c r="BB15" s="28" t="s">
        <v>142</v>
      </c>
      <c r="BC15" s="28" t="s">
        <v>142</v>
      </c>
      <c r="BD15" s="28" t="s">
        <v>142</v>
      </c>
      <c r="BE15" s="83" t="s">
        <v>249</v>
      </c>
    </row>
    <row r="16" spans="1:57" ht="45" customHeight="1" thickBot="1">
      <c r="A16" s="356"/>
      <c r="B16" s="153" t="s">
        <v>234</v>
      </c>
      <c r="C16" s="153" t="s">
        <v>194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 t="s">
        <v>235</v>
      </c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1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2"/>
    </row>
    <row r="17" spans="1:57" ht="17.25" thickBot="1">
      <c r="A17" s="356"/>
      <c r="B17" s="81" t="s">
        <v>98</v>
      </c>
      <c r="C17" s="81" t="s">
        <v>99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 t="s">
        <v>235</v>
      </c>
      <c r="R17" s="32"/>
      <c r="S17" s="32"/>
      <c r="T17" s="32"/>
      <c r="U17" s="32" t="s">
        <v>142</v>
      </c>
      <c r="V17" s="32" t="s">
        <v>142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2" t="s">
        <v>142</v>
      </c>
      <c r="AV17" s="32" t="s">
        <v>142</v>
      </c>
      <c r="AW17" s="32" t="s">
        <v>142</v>
      </c>
      <c r="AX17" s="32" t="s">
        <v>142</v>
      </c>
      <c r="AY17" s="32" t="s">
        <v>142</v>
      </c>
      <c r="AZ17" s="32" t="s">
        <v>142</v>
      </c>
      <c r="BA17" s="32" t="s">
        <v>142</v>
      </c>
      <c r="BB17" s="32" t="s">
        <v>142</v>
      </c>
      <c r="BC17" s="32" t="s">
        <v>142</v>
      </c>
      <c r="BD17" s="32" t="s">
        <v>142</v>
      </c>
      <c r="BE17" s="80"/>
    </row>
    <row r="18" spans="1:57" ht="13.5" thickBot="1">
      <c r="A18" s="356"/>
      <c r="B18" s="81" t="s">
        <v>236</v>
      </c>
      <c r="C18" s="81" t="s">
        <v>195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 t="s">
        <v>237</v>
      </c>
      <c r="S18" s="32" t="s">
        <v>237</v>
      </c>
      <c r="T18" s="154" t="s">
        <v>70</v>
      </c>
      <c r="U18" s="32"/>
      <c r="V18" s="32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155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80"/>
    </row>
    <row r="19" spans="1:57" ht="50.25" customHeight="1" thickBot="1">
      <c r="A19" s="356"/>
      <c r="B19" s="147" t="s">
        <v>196</v>
      </c>
      <c r="C19" s="147" t="s">
        <v>238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 t="s">
        <v>142</v>
      </c>
      <c r="V19" s="28" t="s">
        <v>142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86"/>
      <c r="AU19" s="28" t="s">
        <v>142</v>
      </c>
      <c r="AV19" s="28" t="s">
        <v>142</v>
      </c>
      <c r="AW19" s="28" t="s">
        <v>142</v>
      </c>
      <c r="AX19" s="28" t="s">
        <v>142</v>
      </c>
      <c r="AY19" s="28" t="s">
        <v>142</v>
      </c>
      <c r="AZ19" s="28" t="s">
        <v>142</v>
      </c>
      <c r="BA19" s="28" t="s">
        <v>142</v>
      </c>
      <c r="BB19" s="28" t="s">
        <v>142</v>
      </c>
      <c r="BC19" s="28" t="s">
        <v>142</v>
      </c>
      <c r="BD19" s="28" t="s">
        <v>142</v>
      </c>
      <c r="BE19" s="83" t="s">
        <v>249</v>
      </c>
    </row>
    <row r="20" spans="1:57" ht="51" customHeight="1" thickBot="1">
      <c r="A20" s="356"/>
      <c r="B20" s="153" t="s">
        <v>239</v>
      </c>
      <c r="C20" s="149" t="s">
        <v>240</v>
      </c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 t="s">
        <v>50</v>
      </c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1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2"/>
    </row>
    <row r="21" spans="1:57" ht="13.5" thickBot="1">
      <c r="A21" s="356"/>
      <c r="B21" s="81" t="s">
        <v>241</v>
      </c>
      <c r="C21" s="81" t="s">
        <v>197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154"/>
      <c r="U21" s="32"/>
      <c r="V21" s="32"/>
      <c r="W21" s="30"/>
      <c r="X21" s="30"/>
      <c r="Y21" s="30"/>
      <c r="Z21" s="30"/>
      <c r="AA21" s="30"/>
      <c r="AB21" s="30"/>
      <c r="AC21" s="30"/>
      <c r="AD21" s="30"/>
      <c r="AE21" s="30"/>
      <c r="AF21" s="30" t="s">
        <v>242</v>
      </c>
      <c r="AG21" s="30" t="s">
        <v>242</v>
      </c>
      <c r="AH21" s="30" t="s">
        <v>242</v>
      </c>
      <c r="AI21" s="30" t="s">
        <v>242</v>
      </c>
      <c r="AJ21" s="30" t="s">
        <v>70</v>
      </c>
      <c r="AK21" s="30"/>
      <c r="AL21" s="30"/>
      <c r="AM21" s="30"/>
      <c r="AN21" s="30"/>
      <c r="AO21" s="30"/>
      <c r="AP21" s="30"/>
      <c r="AQ21" s="30"/>
      <c r="AR21" s="30"/>
      <c r="AS21" s="30"/>
      <c r="AT21" s="155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80"/>
    </row>
    <row r="22" spans="1:57" ht="45" customHeight="1" thickBot="1">
      <c r="A22" s="356"/>
      <c r="B22" s="148" t="s">
        <v>198</v>
      </c>
      <c r="C22" s="148" t="s">
        <v>243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 t="s">
        <v>142</v>
      </c>
      <c r="V22" s="28" t="s">
        <v>142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86"/>
      <c r="AU22" s="28" t="s">
        <v>142</v>
      </c>
      <c r="AV22" s="28" t="s">
        <v>142</v>
      </c>
      <c r="AW22" s="28" t="s">
        <v>142</v>
      </c>
      <c r="AX22" s="28" t="s">
        <v>142</v>
      </c>
      <c r="AY22" s="28" t="s">
        <v>142</v>
      </c>
      <c r="AZ22" s="28" t="s">
        <v>142</v>
      </c>
      <c r="BA22" s="28" t="s">
        <v>142</v>
      </c>
      <c r="BB22" s="28" t="s">
        <v>142</v>
      </c>
      <c r="BC22" s="28" t="s">
        <v>142</v>
      </c>
      <c r="BD22" s="28" t="s">
        <v>142</v>
      </c>
      <c r="BE22" s="83" t="s">
        <v>247</v>
      </c>
    </row>
    <row r="23" spans="1:57" ht="45" customHeight="1" thickBot="1">
      <c r="A23" s="356"/>
      <c r="B23" s="153" t="s">
        <v>244</v>
      </c>
      <c r="C23" s="153" t="s">
        <v>245</v>
      </c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 t="s">
        <v>115</v>
      </c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1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2"/>
    </row>
    <row r="24" spans="1:57" ht="23.25" thickBot="1">
      <c r="A24" s="356"/>
      <c r="B24" s="81" t="s">
        <v>199</v>
      </c>
      <c r="C24" s="81" t="s">
        <v>246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 t="s">
        <v>142</v>
      </c>
      <c r="V24" s="32" t="s">
        <v>142</v>
      </c>
      <c r="W24" s="30"/>
      <c r="X24" s="30"/>
      <c r="Y24" s="30"/>
      <c r="Z24" s="30"/>
      <c r="AA24" s="30"/>
      <c r="AB24" s="30"/>
      <c r="AC24" s="30" t="s">
        <v>115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2" t="s">
        <v>142</v>
      </c>
      <c r="AV24" s="32" t="s">
        <v>142</v>
      </c>
      <c r="AW24" s="32" t="s">
        <v>142</v>
      </c>
      <c r="AX24" s="32" t="s">
        <v>142</v>
      </c>
      <c r="AY24" s="32" t="s">
        <v>142</v>
      </c>
      <c r="AZ24" s="32" t="s">
        <v>142</v>
      </c>
      <c r="BA24" s="32" t="s">
        <v>142</v>
      </c>
      <c r="BB24" s="32" t="s">
        <v>142</v>
      </c>
      <c r="BC24" s="32" t="s">
        <v>142</v>
      </c>
      <c r="BD24" s="32" t="s">
        <v>142</v>
      </c>
      <c r="BE24" s="80"/>
    </row>
    <row r="25" spans="1:57" ht="13.5" thickBot="1">
      <c r="A25" s="356"/>
      <c r="B25" s="81" t="s">
        <v>200</v>
      </c>
      <c r="C25" s="81" t="s">
        <v>195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154"/>
      <c r="U25" s="32"/>
      <c r="V25" s="32"/>
      <c r="W25" s="30"/>
      <c r="X25" s="30"/>
      <c r="Y25" s="30"/>
      <c r="Z25" s="30"/>
      <c r="AA25" s="30"/>
      <c r="AB25" s="30"/>
      <c r="AC25" s="30"/>
      <c r="AD25" s="30" t="s">
        <v>237</v>
      </c>
      <c r="AE25" s="30" t="s">
        <v>70</v>
      </c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155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80"/>
    </row>
    <row r="26" spans="1:57" ht="13.5" thickBot="1">
      <c r="A26" s="356"/>
      <c r="B26" s="357" t="s">
        <v>116</v>
      </c>
      <c r="C26" s="35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>
        <v>2</v>
      </c>
      <c r="R26" s="28"/>
      <c r="S26" s="28"/>
      <c r="T26" s="88"/>
      <c r="U26" s="28" t="s">
        <v>142</v>
      </c>
      <c r="V26" s="28" t="s">
        <v>142</v>
      </c>
      <c r="W26" s="28"/>
      <c r="X26" s="28"/>
      <c r="Y26" s="28"/>
      <c r="Z26" s="28"/>
      <c r="AA26" s="28"/>
      <c r="AB26" s="28"/>
      <c r="AC26" s="28">
        <v>1</v>
      </c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88"/>
      <c r="AU26" s="28" t="s">
        <v>142</v>
      </c>
      <c r="AV26" s="28" t="s">
        <v>142</v>
      </c>
      <c r="AW26" s="28" t="s">
        <v>142</v>
      </c>
      <c r="AX26" s="28" t="s">
        <v>142</v>
      </c>
      <c r="AY26" s="28" t="s">
        <v>142</v>
      </c>
      <c r="AZ26" s="28" t="s">
        <v>142</v>
      </c>
      <c r="BA26" s="28" t="s">
        <v>142</v>
      </c>
      <c r="BB26" s="28" t="s">
        <v>142</v>
      </c>
      <c r="BC26" s="28" t="s">
        <v>142</v>
      </c>
      <c r="BD26" s="28" t="s">
        <v>142</v>
      </c>
      <c r="BE26" s="89">
        <v>3</v>
      </c>
    </row>
    <row r="27" spans="1:57" ht="13.5" thickBot="1">
      <c r="A27" s="356"/>
      <c r="B27" s="363" t="s">
        <v>117</v>
      </c>
      <c r="C27" s="363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>
        <v>2</v>
      </c>
      <c r="Q27" s="87"/>
      <c r="R27" s="87"/>
      <c r="S27" s="87"/>
      <c r="T27" s="87"/>
      <c r="U27" s="87" t="s">
        <v>142</v>
      </c>
      <c r="V27" s="87" t="s">
        <v>142</v>
      </c>
      <c r="W27" s="87"/>
      <c r="X27" s="87"/>
      <c r="Y27" s="87"/>
      <c r="Z27" s="87"/>
      <c r="AA27" s="87"/>
      <c r="AB27" s="87"/>
      <c r="AC27" s="87">
        <v>4</v>
      </c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 t="s">
        <v>142</v>
      </c>
      <c r="AV27" s="87" t="s">
        <v>142</v>
      </c>
      <c r="AW27" s="87" t="s">
        <v>142</v>
      </c>
      <c r="AX27" s="87" t="s">
        <v>142</v>
      </c>
      <c r="AY27" s="87" t="s">
        <v>142</v>
      </c>
      <c r="AZ27" s="87" t="s">
        <v>142</v>
      </c>
      <c r="BA27" s="87" t="s">
        <v>142</v>
      </c>
      <c r="BB27" s="87" t="s">
        <v>142</v>
      </c>
      <c r="BC27" s="87" t="s">
        <v>142</v>
      </c>
      <c r="BD27" s="87" t="s">
        <v>142</v>
      </c>
      <c r="BE27" s="87">
        <v>6</v>
      </c>
    </row>
    <row r="28" spans="1:57" ht="13.5" thickBot="1">
      <c r="A28" s="356"/>
      <c r="B28" s="363" t="s">
        <v>118</v>
      </c>
      <c r="C28" s="363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>
        <v>2</v>
      </c>
      <c r="Q28" s="87"/>
      <c r="R28" s="87"/>
      <c r="S28" s="87"/>
      <c r="T28" s="87"/>
      <c r="U28" s="87" t="s">
        <v>142</v>
      </c>
      <c r="V28" s="87" t="s">
        <v>142</v>
      </c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 t="s">
        <v>142</v>
      </c>
      <c r="AV28" s="87" t="s">
        <v>142</v>
      </c>
      <c r="AW28" s="87" t="s">
        <v>142</v>
      </c>
      <c r="AX28" s="87" t="s">
        <v>142</v>
      </c>
      <c r="AY28" s="87" t="s">
        <v>142</v>
      </c>
      <c r="AZ28" s="87" t="s">
        <v>142</v>
      </c>
      <c r="BA28" s="87" t="s">
        <v>142</v>
      </c>
      <c r="BB28" s="87" t="s">
        <v>142</v>
      </c>
      <c r="BC28" s="87" t="s">
        <v>142</v>
      </c>
      <c r="BD28" s="87" t="s">
        <v>142</v>
      </c>
      <c r="BE28" s="90" t="s">
        <v>248</v>
      </c>
    </row>
  </sheetData>
  <sheetProtection/>
  <mergeCells count="23">
    <mergeCell ref="A7:A28"/>
    <mergeCell ref="B26:C26"/>
    <mergeCell ref="B27:C27"/>
    <mergeCell ref="B28:C28"/>
    <mergeCell ref="AD2:AG2"/>
    <mergeCell ref="AI2:AK2"/>
    <mergeCell ref="Q2:T2"/>
    <mergeCell ref="V2:X2"/>
    <mergeCell ref="Z2:AB2"/>
    <mergeCell ref="BE2:BE6"/>
    <mergeCell ref="D3:BD3"/>
    <mergeCell ref="A5:BD5"/>
    <mergeCell ref="AM2:AO2"/>
    <mergeCell ref="AQ2:AT2"/>
    <mergeCell ref="AV2:AX2"/>
    <mergeCell ref="AZ2:BB2"/>
    <mergeCell ref="A1:BD1"/>
    <mergeCell ref="A2:A4"/>
    <mergeCell ref="B2:B4"/>
    <mergeCell ref="C2:C4"/>
    <mergeCell ref="E2:G2"/>
    <mergeCell ref="I2:K2"/>
    <mergeCell ref="M2:O2"/>
  </mergeCells>
  <printOptions/>
  <pageMargins left="0" right="0" top="0.35433070866141736" bottom="0.35433070866141736" header="0.31496062992125984" footer="0.31496062992125984"/>
  <pageSetup horizontalDpi="600" verticalDpi="600" orientation="landscape" paperSize="8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6"/>
  <sheetViews>
    <sheetView zoomScalePageLayoutView="0" workbookViewId="0" topLeftCell="A1">
      <selection activeCell="K12" sqref="K12"/>
    </sheetView>
  </sheetViews>
  <sheetFormatPr defaultColWidth="9.00390625" defaultRowHeight="12.75"/>
  <sheetData>
    <row r="2" spans="1:21" ht="18.75">
      <c r="A2" s="365" t="s">
        <v>143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98"/>
      <c r="N2" s="98"/>
      <c r="O2" s="98"/>
      <c r="P2" s="98"/>
      <c r="Q2" s="98"/>
      <c r="R2" s="98"/>
      <c r="S2" s="98"/>
      <c r="T2" s="98"/>
      <c r="U2" s="98"/>
    </row>
    <row r="3" spans="1:21" ht="18.75">
      <c r="A3" s="365" t="s">
        <v>144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98"/>
      <c r="N3" s="98"/>
      <c r="O3" s="98"/>
      <c r="P3" s="98"/>
      <c r="Q3" s="98"/>
      <c r="R3" s="98"/>
      <c r="S3" s="98"/>
      <c r="T3" s="98"/>
      <c r="U3" s="98"/>
    </row>
    <row r="4" spans="1:21" ht="18.75">
      <c r="A4" s="91"/>
      <c r="B4" s="364" t="s">
        <v>145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93"/>
      <c r="P4" s="93"/>
      <c r="Q4" s="93"/>
      <c r="R4" s="94"/>
      <c r="S4" s="94"/>
      <c r="T4" s="94"/>
      <c r="U4" s="94"/>
    </row>
    <row r="5" spans="1:21" ht="18.75">
      <c r="A5" s="91"/>
      <c r="B5" s="364" t="s">
        <v>146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93"/>
      <c r="P5" s="93"/>
      <c r="Q5" s="93"/>
      <c r="R5" s="94"/>
      <c r="S5" s="94"/>
      <c r="T5" s="94"/>
      <c r="U5" s="94"/>
    </row>
    <row r="6" spans="1:21" ht="18.75">
      <c r="A6" s="94"/>
      <c r="B6" s="92" t="s">
        <v>147</v>
      </c>
      <c r="C6" s="92"/>
      <c r="D6" s="92"/>
      <c r="E6" s="92"/>
      <c r="F6" s="92"/>
      <c r="G6" s="92"/>
      <c r="H6" s="92"/>
      <c r="I6" s="92"/>
      <c r="J6" s="92"/>
      <c r="K6" s="92"/>
      <c r="L6" s="94"/>
      <c r="M6" s="94"/>
      <c r="N6" s="94"/>
      <c r="O6" s="94"/>
      <c r="P6" s="94"/>
      <c r="Q6" s="94"/>
      <c r="R6" s="94"/>
      <c r="S6" s="94"/>
      <c r="T6" s="94"/>
      <c r="U6" s="94"/>
    </row>
    <row r="7" spans="1:21" ht="18.75">
      <c r="A7" s="94"/>
      <c r="B7" s="92" t="s">
        <v>148</v>
      </c>
      <c r="C7" s="92"/>
      <c r="D7" s="92"/>
      <c r="E7" s="92"/>
      <c r="F7" s="92"/>
      <c r="G7" s="92"/>
      <c r="H7" s="92"/>
      <c r="I7" s="92"/>
      <c r="J7" s="92"/>
      <c r="K7" s="92"/>
      <c r="L7" s="94"/>
      <c r="M7" s="94"/>
      <c r="N7" s="94"/>
      <c r="O7" s="94"/>
      <c r="P7" s="94"/>
      <c r="Q7" s="94"/>
      <c r="R7" s="94"/>
      <c r="S7" s="94"/>
      <c r="T7" s="94"/>
      <c r="U7" s="94"/>
    </row>
    <row r="8" spans="1:21" ht="18.75">
      <c r="A8" s="94"/>
      <c r="B8" s="92" t="s">
        <v>149</v>
      </c>
      <c r="C8" s="92"/>
      <c r="D8" s="92"/>
      <c r="E8" s="92"/>
      <c r="F8" s="92"/>
      <c r="G8" s="92"/>
      <c r="H8" s="92"/>
      <c r="I8" s="92"/>
      <c r="J8" s="92"/>
      <c r="K8" s="92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1" ht="18.75">
      <c r="A9" s="94"/>
      <c r="B9" s="92" t="s">
        <v>150</v>
      </c>
      <c r="C9" s="92"/>
      <c r="D9" s="92"/>
      <c r="E9" s="92"/>
      <c r="F9" s="92"/>
      <c r="G9" s="92"/>
      <c r="H9" s="92"/>
      <c r="I9" s="92"/>
      <c r="J9" s="92"/>
      <c r="K9" s="92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21" ht="18.75">
      <c r="A10" s="94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spans="1:21" ht="18.75">
      <c r="A11" s="365" t="s">
        <v>151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98"/>
      <c r="N11" s="98"/>
      <c r="O11" s="98"/>
      <c r="P11" s="98"/>
      <c r="Q11" s="98"/>
      <c r="R11" s="98"/>
      <c r="S11" s="98"/>
      <c r="T11" s="98"/>
      <c r="U11" s="94"/>
    </row>
    <row r="12" spans="1:21" ht="18.75">
      <c r="A12" s="95"/>
      <c r="B12" s="92" t="s">
        <v>152</v>
      </c>
      <c r="C12" s="96"/>
      <c r="D12" s="96"/>
      <c r="E12" s="96"/>
      <c r="F12" s="96"/>
      <c r="G12" s="96"/>
      <c r="H12" s="96"/>
      <c r="I12" s="96"/>
      <c r="J12" s="96"/>
      <c r="K12" s="96"/>
      <c r="L12" s="95"/>
      <c r="M12" s="95"/>
      <c r="N12" s="95"/>
      <c r="O12" s="95"/>
      <c r="P12" s="95"/>
      <c r="Q12" s="95"/>
      <c r="R12" s="95"/>
      <c r="S12" s="95"/>
      <c r="T12" s="94"/>
      <c r="U12" s="94"/>
    </row>
    <row r="13" spans="1:21" ht="18.75">
      <c r="A13" s="97"/>
      <c r="B13" s="92" t="s">
        <v>153</v>
      </c>
      <c r="C13" s="92"/>
      <c r="D13" s="92"/>
      <c r="E13" s="92"/>
      <c r="F13" s="92"/>
      <c r="G13" s="92"/>
      <c r="H13" s="92"/>
      <c r="I13" s="92"/>
      <c r="J13" s="92"/>
      <c r="K13" s="92"/>
      <c r="L13" s="97"/>
      <c r="M13" s="97"/>
      <c r="N13" s="97"/>
      <c r="O13" s="97"/>
      <c r="P13" s="97"/>
      <c r="Q13" s="97"/>
      <c r="R13" s="97"/>
      <c r="S13" s="97"/>
      <c r="T13" s="94"/>
      <c r="U13" s="94"/>
    </row>
    <row r="14" spans="1:21" ht="18.75">
      <c r="A14" s="97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7"/>
      <c r="M14" s="97"/>
      <c r="N14" s="97"/>
      <c r="O14" s="97"/>
      <c r="P14" s="97"/>
      <c r="Q14" s="97"/>
      <c r="R14" s="97"/>
      <c r="S14" s="97"/>
      <c r="T14" s="94"/>
      <c r="U14" s="94"/>
    </row>
    <row r="15" spans="1:21" ht="18.75">
      <c r="A15" s="98"/>
      <c r="B15" s="99" t="s">
        <v>154</v>
      </c>
      <c r="C15" s="99"/>
      <c r="D15" s="99"/>
      <c r="E15" s="99"/>
      <c r="F15" s="99"/>
      <c r="G15" s="99"/>
      <c r="H15" s="99"/>
      <c r="I15" s="99"/>
      <c r="J15" s="99"/>
      <c r="K15" s="99"/>
      <c r="L15" s="98"/>
      <c r="M15" s="98"/>
      <c r="N15" s="98"/>
      <c r="O15" s="98"/>
      <c r="P15" s="98"/>
      <c r="Q15" s="98"/>
      <c r="R15" s="98"/>
      <c r="S15" s="98"/>
      <c r="T15" s="94"/>
      <c r="U15" s="94"/>
    </row>
    <row r="16" spans="1:21" ht="18.75">
      <c r="A16" s="97"/>
      <c r="B16" s="98" t="s">
        <v>155</v>
      </c>
      <c r="C16" s="98"/>
      <c r="D16" s="98"/>
      <c r="E16" s="98"/>
      <c r="F16" s="98"/>
      <c r="G16" s="98"/>
      <c r="H16" s="98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4"/>
      <c r="U16" s="94"/>
    </row>
  </sheetData>
  <sheetProtection/>
  <mergeCells count="5">
    <mergeCell ref="B4:N4"/>
    <mergeCell ref="B5:N5"/>
    <mergeCell ref="A11:L11"/>
    <mergeCell ref="A2:L2"/>
    <mergeCell ref="A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user</cp:lastModifiedBy>
  <cp:lastPrinted>2016-08-16T04:33:47Z</cp:lastPrinted>
  <dcterms:created xsi:type="dcterms:W3CDTF">2008-04-14T07:52:44Z</dcterms:created>
  <dcterms:modified xsi:type="dcterms:W3CDTF">2022-03-14T05:03:55Z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