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870" yWindow="-60" windowWidth="15480" windowHeight="7545"/>
  </bookViews>
  <sheets>
    <sheet name="Титул" sheetId="59" r:id="rId1"/>
    <sheet name="1 курс" sheetId="51" r:id="rId2"/>
    <sheet name="2 курс" sheetId="55" r:id="rId3"/>
    <sheet name=" 3 курс" sheetId="52" r:id="rId4"/>
    <sheet name="4 курс" sheetId="60" r:id="rId5"/>
    <sheet name="1-КГА" sheetId="62" r:id="rId6"/>
    <sheet name="2-кга" sheetId="63" r:id="rId7"/>
    <sheet name="3-кга" sheetId="64" r:id="rId8"/>
    <sheet name="4-кга" sheetId="65" r:id="rId9"/>
    <sheet name="пояснительная" sheetId="66" r:id="rId10"/>
  </sheets>
  <calcPr calcId="124519"/>
</workbook>
</file>

<file path=xl/calcChain.xml><?xml version="1.0" encoding="utf-8"?>
<calcChain xmlns="http://schemas.openxmlformats.org/spreadsheetml/2006/main">
  <c r="E19" i="60"/>
  <c r="E31"/>
  <c r="X20"/>
  <c r="Y20"/>
  <c r="Z20"/>
  <c r="AA20"/>
  <c r="AB20"/>
  <c r="AC20"/>
  <c r="X21"/>
  <c r="Y21"/>
  <c r="Z21"/>
  <c r="AA21"/>
  <c r="AB21"/>
  <c r="AC21"/>
  <c r="Y19"/>
  <c r="Z19"/>
  <c r="AA19"/>
  <c r="AB19"/>
  <c r="AC19"/>
  <c r="X19"/>
  <c r="E20"/>
  <c r="F20"/>
  <c r="G20"/>
  <c r="H20"/>
  <c r="I20"/>
  <c r="J20"/>
  <c r="K20"/>
  <c r="L20"/>
  <c r="M20"/>
  <c r="N20"/>
  <c r="O20"/>
  <c r="P20"/>
  <c r="Q20"/>
  <c r="R20"/>
  <c r="E21"/>
  <c r="F21"/>
  <c r="G21"/>
  <c r="H21"/>
  <c r="I21"/>
  <c r="J21"/>
  <c r="K21"/>
  <c r="L21"/>
  <c r="M21"/>
  <c r="N21"/>
  <c r="O21"/>
  <c r="P21"/>
  <c r="Q21"/>
  <c r="R21"/>
  <c r="R19"/>
  <c r="F19"/>
  <c r="G19"/>
  <c r="H19"/>
  <c r="I19"/>
  <c r="J19"/>
  <c r="K19"/>
  <c r="L19"/>
  <c r="M19"/>
  <c r="N19"/>
  <c r="O19"/>
  <c r="P19"/>
  <c r="Q19"/>
  <c r="E28" i="55" l="1"/>
  <c r="R51" i="60"/>
  <c r="S51"/>
  <c r="T51"/>
  <c r="U51"/>
  <c r="R52"/>
  <c r="S52"/>
  <c r="T52"/>
  <c r="U52"/>
  <c r="S50"/>
  <c r="T50"/>
  <c r="U50"/>
  <c r="R50"/>
  <c r="X50"/>
  <c r="BE61"/>
  <c r="BE60"/>
  <c r="Y60"/>
  <c r="Z60"/>
  <c r="AA60"/>
  <c r="AB60"/>
  <c r="AC60"/>
  <c r="X60"/>
  <c r="AH58"/>
  <c r="Z23"/>
  <c r="AA23"/>
  <c r="AB23"/>
  <c r="AC23"/>
  <c r="Z24"/>
  <c r="AA24"/>
  <c r="AB24"/>
  <c r="AC24"/>
  <c r="AA22"/>
  <c r="AB22"/>
  <c r="AC22"/>
  <c r="AE58"/>
  <c r="AI58"/>
  <c r="Y58"/>
  <c r="Z58"/>
  <c r="AA58"/>
  <c r="AB58"/>
  <c r="AC58"/>
  <c r="AD58"/>
  <c r="AF58"/>
  <c r="AG58"/>
  <c r="X58"/>
  <c r="F58"/>
  <c r="G58"/>
  <c r="H58"/>
  <c r="I58"/>
  <c r="J58"/>
  <c r="K58"/>
  <c r="L58"/>
  <c r="M58"/>
  <c r="N58"/>
  <c r="O58"/>
  <c r="P58"/>
  <c r="Q58"/>
  <c r="R58"/>
  <c r="S58"/>
  <c r="T58"/>
  <c r="E58"/>
  <c r="AB43"/>
  <c r="AC43"/>
  <c r="AD43"/>
  <c r="AE43"/>
  <c r="AB44"/>
  <c r="AC44"/>
  <c r="AD44"/>
  <c r="AE44"/>
  <c r="AC42"/>
  <c r="AD42"/>
  <c r="AD31" s="1"/>
  <c r="AE42"/>
  <c r="AC35"/>
  <c r="AC32" s="1"/>
  <c r="AD35"/>
  <c r="AC34"/>
  <c r="AD34"/>
  <c r="BE28"/>
  <c r="BE29"/>
  <c r="BE30"/>
  <c r="BE48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J58"/>
  <c r="AK58"/>
  <c r="AL58"/>
  <c r="AM58"/>
  <c r="AN58"/>
  <c r="AO58"/>
  <c r="AP58"/>
  <c r="AQ58"/>
  <c r="AR58"/>
  <c r="AS58"/>
  <c r="AT58"/>
  <c r="AU58"/>
  <c r="E61"/>
  <c r="F61"/>
  <c r="G61"/>
  <c r="H61"/>
  <c r="I61"/>
  <c r="J61"/>
  <c r="K61"/>
  <c r="L61"/>
  <c r="M61"/>
  <c r="N61"/>
  <c r="O61"/>
  <c r="P61"/>
  <c r="Q61"/>
  <c r="R61"/>
  <c r="S61"/>
  <c r="T61"/>
  <c r="U61"/>
  <c r="F60"/>
  <c r="G60"/>
  <c r="H60"/>
  <c r="I60"/>
  <c r="J60"/>
  <c r="K60"/>
  <c r="L60"/>
  <c r="M60"/>
  <c r="N60"/>
  <c r="O60"/>
  <c r="P60"/>
  <c r="Q60"/>
  <c r="R60"/>
  <c r="S60"/>
  <c r="T60"/>
  <c r="U60"/>
  <c r="E60"/>
  <c r="U58"/>
  <c r="Y34"/>
  <c r="Z34"/>
  <c r="AA34"/>
  <c r="AB34"/>
  <c r="X34"/>
  <c r="F34"/>
  <c r="G34"/>
  <c r="H34"/>
  <c r="I34"/>
  <c r="J34"/>
  <c r="K34"/>
  <c r="L34"/>
  <c r="M34"/>
  <c r="N34"/>
  <c r="O34"/>
  <c r="P34"/>
  <c r="Q34"/>
  <c r="R34"/>
  <c r="S34"/>
  <c r="T34"/>
  <c r="U34"/>
  <c r="E34"/>
  <c r="X23"/>
  <c r="Y23"/>
  <c r="X24"/>
  <c r="Y24"/>
  <c r="Y22"/>
  <c r="Z22"/>
  <c r="X22"/>
  <c r="E23"/>
  <c r="F23"/>
  <c r="G23"/>
  <c r="H23"/>
  <c r="I23"/>
  <c r="J23"/>
  <c r="K23"/>
  <c r="L23"/>
  <c r="M23"/>
  <c r="N23"/>
  <c r="O23"/>
  <c r="P23"/>
  <c r="Q23"/>
  <c r="R23"/>
  <c r="S23"/>
  <c r="T23"/>
  <c r="E24"/>
  <c r="F24"/>
  <c r="G24"/>
  <c r="H24"/>
  <c r="I24"/>
  <c r="J24"/>
  <c r="K24"/>
  <c r="L24"/>
  <c r="M24"/>
  <c r="N24"/>
  <c r="O24"/>
  <c r="P24"/>
  <c r="Q24"/>
  <c r="R24"/>
  <c r="S24"/>
  <c r="T24"/>
  <c r="F22"/>
  <c r="G22"/>
  <c r="H22"/>
  <c r="I22"/>
  <c r="J22"/>
  <c r="K22"/>
  <c r="L22"/>
  <c r="M22"/>
  <c r="N22"/>
  <c r="O22"/>
  <c r="P22"/>
  <c r="Q22"/>
  <c r="R22"/>
  <c r="S22"/>
  <c r="T22"/>
  <c r="E22"/>
  <c r="BE19"/>
  <c r="BE20"/>
  <c r="BE21"/>
  <c r="BE25"/>
  <c r="BE26"/>
  <c r="BE27"/>
  <c r="BE16"/>
  <c r="BE17"/>
  <c r="BE18"/>
  <c r="Y69" i="51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X69"/>
  <c r="E70"/>
  <c r="F70"/>
  <c r="G70"/>
  <c r="H70"/>
  <c r="I70"/>
  <c r="J70"/>
  <c r="K70"/>
  <c r="L70"/>
  <c r="M70"/>
  <c r="N70"/>
  <c r="O70"/>
  <c r="P70"/>
  <c r="Q70"/>
  <c r="R70"/>
  <c r="S70"/>
  <c r="T70"/>
  <c r="U70"/>
  <c r="F69"/>
  <c r="G69"/>
  <c r="H69"/>
  <c r="I69"/>
  <c r="J69"/>
  <c r="K69"/>
  <c r="L69"/>
  <c r="M69"/>
  <c r="N69"/>
  <c r="O69"/>
  <c r="P69"/>
  <c r="Q69"/>
  <c r="R69"/>
  <c r="S69"/>
  <c r="T69"/>
  <c r="U69"/>
  <c r="E69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X67"/>
  <c r="F67"/>
  <c r="G67"/>
  <c r="H67"/>
  <c r="I67"/>
  <c r="J67"/>
  <c r="K67"/>
  <c r="L67"/>
  <c r="M67"/>
  <c r="N67"/>
  <c r="O67"/>
  <c r="P67"/>
  <c r="Q67"/>
  <c r="R67"/>
  <c r="S67"/>
  <c r="T67"/>
  <c r="U67"/>
  <c r="E67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X63"/>
  <c r="Y63"/>
  <c r="Z63"/>
  <c r="BE63" s="1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X61"/>
  <c r="E62"/>
  <c r="F62"/>
  <c r="G62"/>
  <c r="H62"/>
  <c r="I62"/>
  <c r="J62"/>
  <c r="K62"/>
  <c r="L62"/>
  <c r="M62"/>
  <c r="N62"/>
  <c r="O62"/>
  <c r="P62"/>
  <c r="Q62"/>
  <c r="R62"/>
  <c r="S62"/>
  <c r="T62"/>
  <c r="U62"/>
  <c r="E63"/>
  <c r="F63"/>
  <c r="G63"/>
  <c r="H63"/>
  <c r="I63"/>
  <c r="J63"/>
  <c r="K63"/>
  <c r="L63"/>
  <c r="M63"/>
  <c r="N63"/>
  <c r="O63"/>
  <c r="P63"/>
  <c r="Q63"/>
  <c r="R63"/>
  <c r="S63"/>
  <c r="T63"/>
  <c r="U63"/>
  <c r="F61"/>
  <c r="G61"/>
  <c r="H61"/>
  <c r="I61"/>
  <c r="J61"/>
  <c r="K61"/>
  <c r="L61"/>
  <c r="M61"/>
  <c r="N61"/>
  <c r="O61"/>
  <c r="P61"/>
  <c r="Q61"/>
  <c r="R61"/>
  <c r="S61"/>
  <c r="T61"/>
  <c r="U61"/>
  <c r="E61"/>
  <c r="BE54"/>
  <c r="BE58"/>
  <c r="BE59"/>
  <c r="BE60"/>
  <c r="BE78" i="55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X76"/>
  <c r="AC36" i="60" l="1"/>
  <c r="AC33" s="1"/>
  <c r="AD36"/>
  <c r="AD33" s="1"/>
  <c r="AD32"/>
  <c r="AC31"/>
  <c r="AA31"/>
  <c r="BE24"/>
  <c r="BE23"/>
  <c r="BE22"/>
  <c r="BE62" i="51"/>
  <c r="BE61"/>
  <c r="F76" i="55"/>
  <c r="G76"/>
  <c r="H76"/>
  <c r="I76"/>
  <c r="J76"/>
  <c r="K76"/>
  <c r="L76"/>
  <c r="M76"/>
  <c r="N76"/>
  <c r="O76"/>
  <c r="P76"/>
  <c r="Q76"/>
  <c r="R76"/>
  <c r="S76"/>
  <c r="T76"/>
  <c r="U76"/>
  <c r="E79"/>
  <c r="F79"/>
  <c r="G79"/>
  <c r="H79"/>
  <c r="I79"/>
  <c r="J79"/>
  <c r="K79"/>
  <c r="L79"/>
  <c r="M79"/>
  <c r="N79"/>
  <c r="O79"/>
  <c r="P79"/>
  <c r="Q79"/>
  <c r="R79"/>
  <c r="S79"/>
  <c r="T79"/>
  <c r="U79"/>
  <c r="F78"/>
  <c r="G78"/>
  <c r="H78"/>
  <c r="I78"/>
  <c r="J78"/>
  <c r="K78"/>
  <c r="L78"/>
  <c r="M78"/>
  <c r="N78"/>
  <c r="O78"/>
  <c r="P78"/>
  <c r="Q78"/>
  <c r="R78"/>
  <c r="S78"/>
  <c r="T78"/>
  <c r="U78"/>
  <c r="E78"/>
  <c r="E76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U76"/>
  <c r="X7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X7"/>
  <c r="X32"/>
  <c r="Y32"/>
  <c r="Z32"/>
  <c r="AA32"/>
  <c r="AB32"/>
  <c r="AC32"/>
  <c r="AD32"/>
  <c r="AE32"/>
  <c r="AF32"/>
  <c r="AF29" s="1"/>
  <c r="AG32"/>
  <c r="AH32"/>
  <c r="AI32"/>
  <c r="AJ32"/>
  <c r="AJ29" s="1"/>
  <c r="AK32"/>
  <c r="AK29" s="1"/>
  <c r="AL32"/>
  <c r="AM32"/>
  <c r="AN32"/>
  <c r="AO32"/>
  <c r="AP32"/>
  <c r="AQ32"/>
  <c r="AR32"/>
  <c r="AS32"/>
  <c r="AT32"/>
  <c r="AU32"/>
  <c r="X33"/>
  <c r="Y33"/>
  <c r="Z33"/>
  <c r="AA33"/>
  <c r="AB33"/>
  <c r="AC33"/>
  <c r="AD33"/>
  <c r="AE33"/>
  <c r="AF33"/>
  <c r="AF30" s="1"/>
  <c r="AG33"/>
  <c r="AH33"/>
  <c r="AI33"/>
  <c r="AJ33"/>
  <c r="AK33"/>
  <c r="AL33"/>
  <c r="AM33"/>
  <c r="AN33"/>
  <c r="AO33"/>
  <c r="AP33"/>
  <c r="AQ33"/>
  <c r="AR33"/>
  <c r="AS33"/>
  <c r="AT33"/>
  <c r="AU33"/>
  <c r="Y31"/>
  <c r="Z31"/>
  <c r="AA31"/>
  <c r="AB31"/>
  <c r="AC31"/>
  <c r="AD31"/>
  <c r="AE31"/>
  <c r="AF31"/>
  <c r="AF28" s="1"/>
  <c r="AG31"/>
  <c r="AG28" s="1"/>
  <c r="AH31"/>
  <c r="AH28" s="1"/>
  <c r="AI31"/>
  <c r="AJ31"/>
  <c r="AJ28" s="1"/>
  <c r="AK31"/>
  <c r="AK28" s="1"/>
  <c r="AL31"/>
  <c r="AM31"/>
  <c r="AN31"/>
  <c r="AO31"/>
  <c r="AP31"/>
  <c r="AQ31"/>
  <c r="AR31"/>
  <c r="AS31"/>
  <c r="AT31"/>
  <c r="AU31"/>
  <c r="X31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X70"/>
  <c r="E8"/>
  <c r="F8"/>
  <c r="G8"/>
  <c r="H8"/>
  <c r="I8"/>
  <c r="J8"/>
  <c r="K8"/>
  <c r="L8"/>
  <c r="M8"/>
  <c r="N8"/>
  <c r="O8"/>
  <c r="P8"/>
  <c r="Q8"/>
  <c r="R8"/>
  <c r="S8"/>
  <c r="T8"/>
  <c r="U8"/>
  <c r="E9"/>
  <c r="F9"/>
  <c r="G9"/>
  <c r="H9"/>
  <c r="I9"/>
  <c r="J9"/>
  <c r="K9"/>
  <c r="L9"/>
  <c r="M9"/>
  <c r="N9"/>
  <c r="O9"/>
  <c r="P9"/>
  <c r="Q9"/>
  <c r="R9"/>
  <c r="S9"/>
  <c r="T9"/>
  <c r="U9"/>
  <c r="F7"/>
  <c r="G7"/>
  <c r="H7"/>
  <c r="I7"/>
  <c r="J7"/>
  <c r="K7"/>
  <c r="L7"/>
  <c r="M7"/>
  <c r="N7"/>
  <c r="O7"/>
  <c r="P7"/>
  <c r="Q7"/>
  <c r="R7"/>
  <c r="S7"/>
  <c r="T7"/>
  <c r="U7"/>
  <c r="E7"/>
  <c r="F70"/>
  <c r="G70"/>
  <c r="H70"/>
  <c r="I70"/>
  <c r="J70"/>
  <c r="K70"/>
  <c r="L70"/>
  <c r="M70"/>
  <c r="N70"/>
  <c r="O70"/>
  <c r="P70"/>
  <c r="Q70"/>
  <c r="R70"/>
  <c r="S70"/>
  <c r="T70"/>
  <c r="U70"/>
  <c r="E70"/>
  <c r="E55" s="1"/>
  <c r="E32"/>
  <c r="F32"/>
  <c r="G32"/>
  <c r="H32"/>
  <c r="I32"/>
  <c r="J32"/>
  <c r="K32"/>
  <c r="L32"/>
  <c r="M32"/>
  <c r="N32"/>
  <c r="O32"/>
  <c r="P32"/>
  <c r="Q32"/>
  <c r="R32"/>
  <c r="S32"/>
  <c r="T32"/>
  <c r="U32"/>
  <c r="E33"/>
  <c r="F33"/>
  <c r="G33"/>
  <c r="H33"/>
  <c r="I33"/>
  <c r="J33"/>
  <c r="K33"/>
  <c r="L33"/>
  <c r="M33"/>
  <c r="N33"/>
  <c r="O33"/>
  <c r="P33"/>
  <c r="Q33"/>
  <c r="R33"/>
  <c r="S33"/>
  <c r="T33"/>
  <c r="U33"/>
  <c r="F31"/>
  <c r="G31"/>
  <c r="H31"/>
  <c r="I31"/>
  <c r="J31"/>
  <c r="K31"/>
  <c r="L31"/>
  <c r="M31"/>
  <c r="N31"/>
  <c r="O31"/>
  <c r="P31"/>
  <c r="Q31"/>
  <c r="R31"/>
  <c r="S31"/>
  <c r="T31"/>
  <c r="U31"/>
  <c r="E31"/>
  <c r="Y67" i="52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X32"/>
  <c r="X67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X65"/>
  <c r="F67"/>
  <c r="G67"/>
  <c r="H67"/>
  <c r="I67"/>
  <c r="J67"/>
  <c r="K67"/>
  <c r="L67"/>
  <c r="M67"/>
  <c r="N67"/>
  <c r="O67"/>
  <c r="P67"/>
  <c r="Q67"/>
  <c r="R67"/>
  <c r="S67"/>
  <c r="T67"/>
  <c r="U67"/>
  <c r="F65"/>
  <c r="G65"/>
  <c r="H65"/>
  <c r="I65"/>
  <c r="J65"/>
  <c r="K65"/>
  <c r="L65"/>
  <c r="M65"/>
  <c r="N65"/>
  <c r="O65"/>
  <c r="P65"/>
  <c r="Q65"/>
  <c r="R65"/>
  <c r="S65"/>
  <c r="T65"/>
  <c r="U65"/>
  <c r="E68"/>
  <c r="E67"/>
  <c r="E65"/>
  <c r="F60"/>
  <c r="G60"/>
  <c r="H60"/>
  <c r="I60"/>
  <c r="J60"/>
  <c r="K60"/>
  <c r="L60"/>
  <c r="M60"/>
  <c r="N60"/>
  <c r="O60"/>
  <c r="P60"/>
  <c r="Q60"/>
  <c r="R60"/>
  <c r="S60"/>
  <c r="T60"/>
  <c r="U60"/>
  <c r="E60"/>
  <c r="E32" s="1"/>
  <c r="AV65"/>
  <c r="BE47"/>
  <c r="BE17"/>
  <c r="BE49"/>
  <c r="BE23"/>
  <c r="BE13"/>
  <c r="BE10"/>
  <c r="BE64"/>
  <c r="BE63"/>
  <c r="E35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X56"/>
  <c r="X55"/>
  <c r="X54"/>
  <c r="F56"/>
  <c r="G56"/>
  <c r="H56"/>
  <c r="I56"/>
  <c r="J56"/>
  <c r="K56"/>
  <c r="L56"/>
  <c r="M56"/>
  <c r="N56"/>
  <c r="O56"/>
  <c r="P56"/>
  <c r="Q56"/>
  <c r="R56"/>
  <c r="S56"/>
  <c r="T56"/>
  <c r="U56"/>
  <c r="F55"/>
  <c r="G55"/>
  <c r="H55"/>
  <c r="I55"/>
  <c r="J55"/>
  <c r="K55"/>
  <c r="L55"/>
  <c r="M55"/>
  <c r="N55"/>
  <c r="O55"/>
  <c r="P55"/>
  <c r="Q55"/>
  <c r="R55"/>
  <c r="S55"/>
  <c r="T55"/>
  <c r="U55"/>
  <c r="F54"/>
  <c r="G54"/>
  <c r="H54"/>
  <c r="I54"/>
  <c r="J54"/>
  <c r="K54"/>
  <c r="L54"/>
  <c r="M54"/>
  <c r="N54"/>
  <c r="O54"/>
  <c r="P54"/>
  <c r="Q54"/>
  <c r="R54"/>
  <c r="S54"/>
  <c r="T54"/>
  <c r="U54"/>
  <c r="E56"/>
  <c r="E55"/>
  <c r="E54"/>
  <c r="BE50"/>
  <c r="BE51"/>
  <c r="BE52"/>
  <c r="BE53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X37"/>
  <c r="X36"/>
  <c r="F37"/>
  <c r="G37"/>
  <c r="H37"/>
  <c r="I37"/>
  <c r="J37"/>
  <c r="K37"/>
  <c r="L37"/>
  <c r="M37"/>
  <c r="N37"/>
  <c r="O37"/>
  <c r="P37"/>
  <c r="Q37"/>
  <c r="R37"/>
  <c r="S37"/>
  <c r="T37"/>
  <c r="U37"/>
  <c r="F36"/>
  <c r="G36"/>
  <c r="H36"/>
  <c r="I36"/>
  <c r="J36"/>
  <c r="K36"/>
  <c r="L36"/>
  <c r="M36"/>
  <c r="N36"/>
  <c r="O36"/>
  <c r="P36"/>
  <c r="Q36"/>
  <c r="R36"/>
  <c r="S36"/>
  <c r="T36"/>
  <c r="U36"/>
  <c r="E37"/>
  <c r="E36"/>
  <c r="BE16"/>
  <c r="BE18"/>
  <c r="BE26"/>
  <c r="BE27"/>
  <c r="BE28"/>
  <c r="BE29"/>
  <c r="BE30"/>
  <c r="BE31"/>
  <c r="Y22"/>
  <c r="Z22"/>
  <c r="AA22"/>
  <c r="AB22"/>
  <c r="AC22"/>
  <c r="AD22"/>
  <c r="AE22"/>
  <c r="AF22"/>
  <c r="AG22"/>
  <c r="AH22"/>
  <c r="AI22"/>
  <c r="Y21"/>
  <c r="Z21"/>
  <c r="AA21"/>
  <c r="AB21"/>
  <c r="AC21"/>
  <c r="AD21"/>
  <c r="AE21"/>
  <c r="AF21"/>
  <c r="AG21"/>
  <c r="AH21"/>
  <c r="AI21"/>
  <c r="Y20"/>
  <c r="Z20"/>
  <c r="AA20"/>
  <c r="AB20"/>
  <c r="AC20"/>
  <c r="AD20"/>
  <c r="AE20"/>
  <c r="AF20"/>
  <c r="AG20"/>
  <c r="AH20"/>
  <c r="AI20"/>
  <c r="X22"/>
  <c r="X21"/>
  <c r="X20"/>
  <c r="T22"/>
  <c r="F22"/>
  <c r="G22"/>
  <c r="H22"/>
  <c r="I22"/>
  <c r="J22"/>
  <c r="K22"/>
  <c r="L22"/>
  <c r="M22"/>
  <c r="N22"/>
  <c r="O22"/>
  <c r="P22"/>
  <c r="Q22"/>
  <c r="R22"/>
  <c r="S22"/>
  <c r="F21"/>
  <c r="G21"/>
  <c r="H21"/>
  <c r="I21"/>
  <c r="J21"/>
  <c r="K21"/>
  <c r="L21"/>
  <c r="M21"/>
  <c r="N21"/>
  <c r="O21"/>
  <c r="P21"/>
  <c r="Q21"/>
  <c r="R21"/>
  <c r="S21"/>
  <c r="T21"/>
  <c r="F20"/>
  <c r="G20"/>
  <c r="H20"/>
  <c r="I20"/>
  <c r="J20"/>
  <c r="K20"/>
  <c r="L20"/>
  <c r="M20"/>
  <c r="N20"/>
  <c r="O20"/>
  <c r="P20"/>
  <c r="Q20"/>
  <c r="R20"/>
  <c r="S20"/>
  <c r="T20"/>
  <c r="E22"/>
  <c r="E21"/>
  <c r="E20"/>
  <c r="Y9"/>
  <c r="Z9"/>
  <c r="AA9"/>
  <c r="AB9"/>
  <c r="AC9"/>
  <c r="AD9"/>
  <c r="AE9"/>
  <c r="AF9"/>
  <c r="AG9"/>
  <c r="AH9"/>
  <c r="AI9"/>
  <c r="Y8"/>
  <c r="Z8"/>
  <c r="AA8"/>
  <c r="AB8"/>
  <c r="AC8"/>
  <c r="AD8"/>
  <c r="AE8"/>
  <c r="AF8"/>
  <c r="AG8"/>
  <c r="AH8"/>
  <c r="AI8"/>
  <c r="Y7"/>
  <c r="Z7"/>
  <c r="AA7"/>
  <c r="AB7"/>
  <c r="AC7"/>
  <c r="AD7"/>
  <c r="AE7"/>
  <c r="AF7"/>
  <c r="AG7"/>
  <c r="AH7"/>
  <c r="AI7"/>
  <c r="X9"/>
  <c r="X8"/>
  <c r="X7"/>
  <c r="F9"/>
  <c r="G9"/>
  <c r="H9"/>
  <c r="I9"/>
  <c r="J9"/>
  <c r="K9"/>
  <c r="L9"/>
  <c r="M9"/>
  <c r="N9"/>
  <c r="O9"/>
  <c r="P9"/>
  <c r="Q9"/>
  <c r="R9"/>
  <c r="S9"/>
  <c r="T9"/>
  <c r="F8"/>
  <c r="G8"/>
  <c r="H8"/>
  <c r="I8"/>
  <c r="J8"/>
  <c r="K8"/>
  <c r="L8"/>
  <c r="M8"/>
  <c r="N8"/>
  <c r="O8"/>
  <c r="P8"/>
  <c r="Q8"/>
  <c r="R8"/>
  <c r="S8"/>
  <c r="T8"/>
  <c r="F7"/>
  <c r="G7"/>
  <c r="H7"/>
  <c r="I7"/>
  <c r="J7"/>
  <c r="K7"/>
  <c r="L7"/>
  <c r="M7"/>
  <c r="N7"/>
  <c r="O7"/>
  <c r="P7"/>
  <c r="Q7"/>
  <c r="R7"/>
  <c r="S7"/>
  <c r="T7"/>
  <c r="E9"/>
  <c r="E8"/>
  <c r="E7"/>
  <c r="AE34" i="60"/>
  <c r="AF34"/>
  <c r="AG34"/>
  <c r="AH34"/>
  <c r="AI34"/>
  <c r="AJ34"/>
  <c r="AK34"/>
  <c r="AL34"/>
  <c r="AM34"/>
  <c r="AN34"/>
  <c r="AO34"/>
  <c r="AP34"/>
  <c r="AQ34"/>
  <c r="AR34"/>
  <c r="AS34"/>
  <c r="AT34"/>
  <c r="AU34"/>
  <c r="E9"/>
  <c r="E8"/>
  <c r="E7"/>
  <c r="BE56"/>
  <c r="BE57"/>
  <c r="BE55"/>
  <c r="BE54"/>
  <c r="BE53"/>
  <c r="AB52"/>
  <c r="AA52"/>
  <c r="Z52"/>
  <c r="Y52"/>
  <c r="X52"/>
  <c r="Q52"/>
  <c r="P52"/>
  <c r="O52"/>
  <c r="N52"/>
  <c r="M52"/>
  <c r="L52"/>
  <c r="K52"/>
  <c r="J52"/>
  <c r="I52"/>
  <c r="H52"/>
  <c r="G52"/>
  <c r="F52"/>
  <c r="E52"/>
  <c r="AB51"/>
  <c r="AA51"/>
  <c r="Z51"/>
  <c r="Y51"/>
  <c r="X51"/>
  <c r="Q51"/>
  <c r="P51"/>
  <c r="O51"/>
  <c r="N51"/>
  <c r="M51"/>
  <c r="L51"/>
  <c r="K51"/>
  <c r="J51"/>
  <c r="I51"/>
  <c r="H51"/>
  <c r="G51"/>
  <c r="F51"/>
  <c r="E51"/>
  <c r="AB50"/>
  <c r="AA50"/>
  <c r="Z50"/>
  <c r="Y50"/>
  <c r="U31"/>
  <c r="Q50"/>
  <c r="P50"/>
  <c r="O50"/>
  <c r="N50"/>
  <c r="M50"/>
  <c r="L50"/>
  <c r="K50"/>
  <c r="J50"/>
  <c r="I50"/>
  <c r="H50"/>
  <c r="G50"/>
  <c r="F50"/>
  <c r="E50"/>
  <c r="BE39" i="52"/>
  <c r="BE38"/>
  <c r="U22"/>
  <c r="V22"/>
  <c r="W22"/>
  <c r="AJ22"/>
  <c r="AK22"/>
  <c r="AL22"/>
  <c r="AM22"/>
  <c r="AN22"/>
  <c r="AO22"/>
  <c r="AP22"/>
  <c r="AQ22"/>
  <c r="AR22"/>
  <c r="AS22"/>
  <c r="AT22"/>
  <c r="AU22"/>
  <c r="U21"/>
  <c r="V21"/>
  <c r="W21"/>
  <c r="AJ21"/>
  <c r="AK21"/>
  <c r="AL21"/>
  <c r="AM21"/>
  <c r="AN21"/>
  <c r="AO21"/>
  <c r="AP21"/>
  <c r="AQ21"/>
  <c r="AR21"/>
  <c r="AS21"/>
  <c r="AT21"/>
  <c r="AU21"/>
  <c r="U20"/>
  <c r="V20"/>
  <c r="W20"/>
  <c r="AJ20"/>
  <c r="AK20"/>
  <c r="AL20"/>
  <c r="AM20"/>
  <c r="AN20"/>
  <c r="AO20"/>
  <c r="AP20"/>
  <c r="AQ20"/>
  <c r="AR20"/>
  <c r="AS20"/>
  <c r="AT20"/>
  <c r="AU20"/>
  <c r="BE11"/>
  <c r="U9"/>
  <c r="AJ9"/>
  <c r="AK9"/>
  <c r="AL9"/>
  <c r="AM9"/>
  <c r="AN9"/>
  <c r="AO9"/>
  <c r="AP9"/>
  <c r="AQ9"/>
  <c r="AR9"/>
  <c r="AS9"/>
  <c r="AT9"/>
  <c r="AU9"/>
  <c r="U8"/>
  <c r="AJ8"/>
  <c r="AK8"/>
  <c r="AL8"/>
  <c r="AM8"/>
  <c r="AN8"/>
  <c r="AO8"/>
  <c r="AP8"/>
  <c r="AQ8"/>
  <c r="AR8"/>
  <c r="AS8"/>
  <c r="AT8"/>
  <c r="AU8"/>
  <c r="U7"/>
  <c r="AJ7"/>
  <c r="AK7"/>
  <c r="AL7"/>
  <c r="AM7"/>
  <c r="AN7"/>
  <c r="AO7"/>
  <c r="AP7"/>
  <c r="AQ7"/>
  <c r="AR7"/>
  <c r="AS7"/>
  <c r="AT7"/>
  <c r="AU7"/>
  <c r="AL55" i="55"/>
  <c r="E64"/>
  <c r="AL57"/>
  <c r="AU57"/>
  <c r="AL56"/>
  <c r="E60"/>
  <c r="E59"/>
  <c r="E58"/>
  <c r="AG30"/>
  <c r="AH30"/>
  <c r="AI30"/>
  <c r="AJ30"/>
  <c r="AK30"/>
  <c r="AM30"/>
  <c r="AG29"/>
  <c r="AH29"/>
  <c r="AI29"/>
  <c r="AM29"/>
  <c r="AI28"/>
  <c r="E21"/>
  <c r="E20"/>
  <c r="E19"/>
  <c r="BE63"/>
  <c r="BE62"/>
  <c r="BE61"/>
  <c r="AT60"/>
  <c r="AS60"/>
  <c r="AR60"/>
  <c r="AQ60"/>
  <c r="AP60"/>
  <c r="AO60"/>
  <c r="AN60"/>
  <c r="AM60"/>
  <c r="AK60"/>
  <c r="AJ60"/>
  <c r="AI60"/>
  <c r="AH60"/>
  <c r="AG60"/>
  <c r="AF60"/>
  <c r="AE60"/>
  <c r="AD60"/>
  <c r="AC60"/>
  <c r="AB60"/>
  <c r="AA60"/>
  <c r="Z60"/>
  <c r="Y60"/>
  <c r="X60"/>
  <c r="U60"/>
  <c r="T60"/>
  <c r="S60"/>
  <c r="R60"/>
  <c r="Q60"/>
  <c r="P60"/>
  <c r="O60"/>
  <c r="N60"/>
  <c r="M60"/>
  <c r="L60"/>
  <c r="K60"/>
  <c r="J60"/>
  <c r="I60"/>
  <c r="H60"/>
  <c r="G60"/>
  <c r="F60"/>
  <c r="AU59"/>
  <c r="AT59"/>
  <c r="AS59"/>
  <c r="AR59"/>
  <c r="AQ59"/>
  <c r="AP59"/>
  <c r="AO59"/>
  <c r="AN59"/>
  <c r="AM59"/>
  <c r="AK59"/>
  <c r="AJ59"/>
  <c r="AI59"/>
  <c r="AH59"/>
  <c r="AG59"/>
  <c r="AF59"/>
  <c r="AE59"/>
  <c r="AD59"/>
  <c r="AC59"/>
  <c r="AB59"/>
  <c r="AA59"/>
  <c r="Z59"/>
  <c r="Y59"/>
  <c r="X59"/>
  <c r="U59"/>
  <c r="T59"/>
  <c r="S59"/>
  <c r="R59"/>
  <c r="Q59"/>
  <c r="P59"/>
  <c r="O59"/>
  <c r="N59"/>
  <c r="M59"/>
  <c r="L59"/>
  <c r="K59"/>
  <c r="J59"/>
  <c r="I59"/>
  <c r="H59"/>
  <c r="G59"/>
  <c r="F59"/>
  <c r="AU58"/>
  <c r="AT58"/>
  <c r="AS58"/>
  <c r="AR58"/>
  <c r="AQ58"/>
  <c r="AP58"/>
  <c r="AO58"/>
  <c r="AN58"/>
  <c r="AM58"/>
  <c r="AK58"/>
  <c r="AJ58"/>
  <c r="AI58"/>
  <c r="AH58"/>
  <c r="AG58"/>
  <c r="AF58"/>
  <c r="AE58"/>
  <c r="AD58"/>
  <c r="AC58"/>
  <c r="AB58"/>
  <c r="AA58"/>
  <c r="Z58"/>
  <c r="Y58"/>
  <c r="X58"/>
  <c r="U58"/>
  <c r="T58"/>
  <c r="S58"/>
  <c r="R58"/>
  <c r="Q58"/>
  <c r="P58"/>
  <c r="O58"/>
  <c r="N58"/>
  <c r="M58"/>
  <c r="L58"/>
  <c r="K58"/>
  <c r="J58"/>
  <c r="I58"/>
  <c r="H58"/>
  <c r="G58"/>
  <c r="F58"/>
  <c r="BE54"/>
  <c r="BE53"/>
  <c r="BE52"/>
  <c r="BE17"/>
  <c r="BE18"/>
  <c r="BE22"/>
  <c r="BE23"/>
  <c r="BE24"/>
  <c r="BE25"/>
  <c r="BE26"/>
  <c r="BE27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67"/>
  <c r="BE68"/>
  <c r="BE69"/>
  <c r="BE73"/>
  <c r="BE74"/>
  <c r="BE75"/>
  <c r="BE10"/>
  <c r="BE11"/>
  <c r="BE12"/>
  <c r="BE13"/>
  <c r="BE14"/>
  <c r="BE15"/>
  <c r="BE16"/>
  <c r="F71" i="51"/>
  <c r="I71"/>
  <c r="O71"/>
  <c r="P71"/>
  <c r="R71"/>
  <c r="S71"/>
  <c r="X71"/>
  <c r="AD71"/>
  <c r="AE71"/>
  <c r="AS71"/>
  <c r="G71"/>
  <c r="H71"/>
  <c r="J71"/>
  <c r="K71"/>
  <c r="L71"/>
  <c r="M71"/>
  <c r="N71"/>
  <c r="Q71"/>
  <c r="T71"/>
  <c r="U71"/>
  <c r="Z71"/>
  <c r="AF71"/>
  <c r="E71"/>
  <c r="Y71"/>
  <c r="AA71"/>
  <c r="AC71"/>
  <c r="AI71"/>
  <c r="AJ71"/>
  <c r="AK71"/>
  <c r="AN71"/>
  <c r="AO71"/>
  <c r="AQ71"/>
  <c r="AR71"/>
  <c r="BE66"/>
  <c r="BE65"/>
  <c r="BE64"/>
  <c r="AT48"/>
  <c r="AU48"/>
  <c r="F48"/>
  <c r="G48"/>
  <c r="H48"/>
  <c r="I48"/>
  <c r="J48"/>
  <c r="K48"/>
  <c r="L48"/>
  <c r="M48"/>
  <c r="N48"/>
  <c r="O48"/>
  <c r="P48"/>
  <c r="Q48"/>
  <c r="R48"/>
  <c r="S48"/>
  <c r="T48"/>
  <c r="U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E48"/>
  <c r="BE42"/>
  <c r="BE41"/>
  <c r="BE40"/>
  <c r="BE45"/>
  <c r="BE44"/>
  <c r="BE43"/>
  <c r="AM28" i="55"/>
  <c r="AM66"/>
  <c r="AK66"/>
  <c r="AJ66"/>
  <c r="AI66"/>
  <c r="AH66"/>
  <c r="AG66"/>
  <c r="AF66"/>
  <c r="AM65"/>
  <c r="AK65"/>
  <c r="AJ65"/>
  <c r="AI65"/>
  <c r="AH65"/>
  <c r="AG65"/>
  <c r="AF65"/>
  <c r="AM64"/>
  <c r="AK64"/>
  <c r="AJ64"/>
  <c r="AI64"/>
  <c r="AH64"/>
  <c r="AG64"/>
  <c r="AF64"/>
  <c r="AK72"/>
  <c r="AJ72"/>
  <c r="AI72"/>
  <c r="AH72"/>
  <c r="AG72"/>
  <c r="AF72"/>
  <c r="AK71"/>
  <c r="AJ71"/>
  <c r="AI71"/>
  <c r="AH71"/>
  <c r="AG71"/>
  <c r="AF71"/>
  <c r="AT72"/>
  <c r="AS72"/>
  <c r="AR72"/>
  <c r="AQ72"/>
  <c r="AP72"/>
  <c r="AO72"/>
  <c r="AN72"/>
  <c r="AT71"/>
  <c r="AS71"/>
  <c r="AR71"/>
  <c r="AQ71"/>
  <c r="AP71"/>
  <c r="AO71"/>
  <c r="AN71"/>
  <c r="AT66"/>
  <c r="AS66"/>
  <c r="AS57" s="1"/>
  <c r="AR66"/>
  <c r="AQ66"/>
  <c r="AP66"/>
  <c r="AO66"/>
  <c r="AO57" s="1"/>
  <c r="AN66"/>
  <c r="AT65"/>
  <c r="AS65"/>
  <c r="AR65"/>
  <c r="AQ65"/>
  <c r="AP65"/>
  <c r="AO65"/>
  <c r="AN65"/>
  <c r="AT64"/>
  <c r="AS64"/>
  <c r="AR64"/>
  <c r="AQ64"/>
  <c r="AQ55" s="1"/>
  <c r="AP64"/>
  <c r="AO64"/>
  <c r="AN64"/>
  <c r="AT21"/>
  <c r="AS21"/>
  <c r="AR21"/>
  <c r="AQ21"/>
  <c r="AP21"/>
  <c r="AO21"/>
  <c r="AN21"/>
  <c r="AT20"/>
  <c r="AS20"/>
  <c r="AR20"/>
  <c r="AQ20"/>
  <c r="AP20"/>
  <c r="AO20"/>
  <c r="AN20"/>
  <c r="AT19"/>
  <c r="AS19"/>
  <c r="AR19"/>
  <c r="AQ19"/>
  <c r="AP19"/>
  <c r="AO19"/>
  <c r="AN19"/>
  <c r="AU69" i="51"/>
  <c r="AU71" s="1"/>
  <c r="AT69"/>
  <c r="AT71" s="1"/>
  <c r="BE57"/>
  <c r="BE56"/>
  <c r="BE55"/>
  <c r="BE53"/>
  <c r="BE52"/>
  <c r="BE51"/>
  <c r="BE48" s="1"/>
  <c r="BE50"/>
  <c r="BE49"/>
  <c r="AU47"/>
  <c r="AS47"/>
  <c r="AR47"/>
  <c r="AQ47"/>
  <c r="AP47"/>
  <c r="AO47"/>
  <c r="AN47"/>
  <c r="AM47"/>
  <c r="AL47"/>
  <c r="AK47"/>
  <c r="AJ47"/>
  <c r="AI47"/>
  <c r="AH47"/>
  <c r="AG47"/>
  <c r="AF47"/>
  <c r="AE47"/>
  <c r="AD47"/>
  <c r="AD8" s="1"/>
  <c r="AC47"/>
  <c r="AB47"/>
  <c r="AA47"/>
  <c r="Z47"/>
  <c r="Y47"/>
  <c r="X47"/>
  <c r="U47"/>
  <c r="T47"/>
  <c r="S47"/>
  <c r="R47"/>
  <c r="Q47"/>
  <c r="P47"/>
  <c r="O47"/>
  <c r="N47"/>
  <c r="M47"/>
  <c r="L47"/>
  <c r="K47"/>
  <c r="J47"/>
  <c r="I47"/>
  <c r="H47"/>
  <c r="G47"/>
  <c r="F47"/>
  <c r="E47"/>
  <c r="AU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U46"/>
  <c r="T46"/>
  <c r="S46"/>
  <c r="R46"/>
  <c r="Q46"/>
  <c r="P46"/>
  <c r="O46"/>
  <c r="N46"/>
  <c r="M46"/>
  <c r="L46"/>
  <c r="K46"/>
  <c r="J46"/>
  <c r="I46"/>
  <c r="H46"/>
  <c r="G46"/>
  <c r="F46"/>
  <c r="E46"/>
  <c r="BE39"/>
  <c r="BE38"/>
  <c r="BE37"/>
  <c r="BE36"/>
  <c r="BE35"/>
  <c r="BE34"/>
  <c r="BE33"/>
  <c r="BE32"/>
  <c r="BE31"/>
  <c r="BE30"/>
  <c r="BE29"/>
  <c r="BE28"/>
  <c r="BE27"/>
  <c r="BE26"/>
  <c r="BE25"/>
  <c r="BE24"/>
  <c r="BE23"/>
  <c r="BE22"/>
  <c r="BE21"/>
  <c r="BE20"/>
  <c r="BE19"/>
  <c r="BE18"/>
  <c r="BE17"/>
  <c r="BE16"/>
  <c r="BE15"/>
  <c r="BE14"/>
  <c r="BE13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U12"/>
  <c r="T12"/>
  <c r="S12"/>
  <c r="R12"/>
  <c r="Q12"/>
  <c r="P12"/>
  <c r="O12"/>
  <c r="N12"/>
  <c r="M12"/>
  <c r="L12"/>
  <c r="K12"/>
  <c r="J12"/>
  <c r="I12"/>
  <c r="H12"/>
  <c r="G12"/>
  <c r="F12"/>
  <c r="E12"/>
  <c r="AU11"/>
  <c r="AU8" s="1"/>
  <c r="AT11"/>
  <c r="AT8" s="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U11"/>
  <c r="T11"/>
  <c r="S11"/>
  <c r="R11"/>
  <c r="Q11"/>
  <c r="P11"/>
  <c r="O11"/>
  <c r="N11"/>
  <c r="M11"/>
  <c r="L11"/>
  <c r="K11"/>
  <c r="J11"/>
  <c r="I11"/>
  <c r="H11"/>
  <c r="G11"/>
  <c r="F11"/>
  <c r="E11"/>
  <c r="AU10"/>
  <c r="AT10"/>
  <c r="AT7" s="1"/>
  <c r="AS10"/>
  <c r="AR10"/>
  <c r="AR7" s="1"/>
  <c r="AQ10"/>
  <c r="AP10"/>
  <c r="AO10"/>
  <c r="AN10"/>
  <c r="AN7" s="1"/>
  <c r="AM10"/>
  <c r="AL10"/>
  <c r="AK10"/>
  <c r="AJ10"/>
  <c r="AJ7" s="1"/>
  <c r="AI10"/>
  <c r="AH10"/>
  <c r="AG10"/>
  <c r="AF10"/>
  <c r="AF7" s="1"/>
  <c r="AE10"/>
  <c r="AD10"/>
  <c r="AC10"/>
  <c r="AB10"/>
  <c r="AB7" s="1"/>
  <c r="AA10"/>
  <c r="Z10"/>
  <c r="Y10"/>
  <c r="X10"/>
  <c r="X7" s="1"/>
  <c r="U10"/>
  <c r="T10"/>
  <c r="S10"/>
  <c r="R10"/>
  <c r="Q10"/>
  <c r="P10"/>
  <c r="O10"/>
  <c r="N10"/>
  <c r="M10"/>
  <c r="L10"/>
  <c r="K10"/>
  <c r="J10"/>
  <c r="I10"/>
  <c r="H10"/>
  <c r="G10"/>
  <c r="F10"/>
  <c r="E10"/>
  <c r="AC8" i="60"/>
  <c r="AB8"/>
  <c r="AA8"/>
  <c r="Z8"/>
  <c r="Y8"/>
  <c r="X8"/>
  <c r="U8"/>
  <c r="T8"/>
  <c r="S8"/>
  <c r="R8"/>
  <c r="Q8"/>
  <c r="P8"/>
  <c r="O8"/>
  <c r="N8"/>
  <c r="M8"/>
  <c r="L8"/>
  <c r="K8"/>
  <c r="J8"/>
  <c r="I8"/>
  <c r="H8"/>
  <c r="G8"/>
  <c r="F8"/>
  <c r="F44"/>
  <c r="G44"/>
  <c r="H44"/>
  <c r="I44"/>
  <c r="J44"/>
  <c r="K44"/>
  <c r="L44"/>
  <c r="M44"/>
  <c r="N44"/>
  <c r="O44"/>
  <c r="P44"/>
  <c r="Q44"/>
  <c r="R44"/>
  <c r="S44"/>
  <c r="T44"/>
  <c r="U44"/>
  <c r="X44"/>
  <c r="Y44"/>
  <c r="Z44"/>
  <c r="AA44"/>
  <c r="F43"/>
  <c r="G43"/>
  <c r="H43"/>
  <c r="I43"/>
  <c r="J43"/>
  <c r="K43"/>
  <c r="L43"/>
  <c r="M43"/>
  <c r="N43"/>
  <c r="O43"/>
  <c r="P43"/>
  <c r="Q43"/>
  <c r="R43"/>
  <c r="S43"/>
  <c r="T43"/>
  <c r="U43"/>
  <c r="X43"/>
  <c r="Y43"/>
  <c r="Z43"/>
  <c r="AA43"/>
  <c r="F42"/>
  <c r="G42"/>
  <c r="H42"/>
  <c r="I42"/>
  <c r="J42"/>
  <c r="K42"/>
  <c r="L42"/>
  <c r="M42"/>
  <c r="N42"/>
  <c r="O42"/>
  <c r="P42"/>
  <c r="Q42"/>
  <c r="R42"/>
  <c r="S42"/>
  <c r="T42"/>
  <c r="U42"/>
  <c r="X42"/>
  <c r="Y42"/>
  <c r="Z42"/>
  <c r="AA42"/>
  <c r="AB42"/>
  <c r="AB35" s="1"/>
  <c r="AB32" s="1"/>
  <c r="F9"/>
  <c r="G9"/>
  <c r="H9"/>
  <c r="I9"/>
  <c r="J9"/>
  <c r="K9"/>
  <c r="L9"/>
  <c r="M9"/>
  <c r="N9"/>
  <c r="O9"/>
  <c r="P9"/>
  <c r="Q9"/>
  <c r="R9"/>
  <c r="S9"/>
  <c r="T9"/>
  <c r="U9"/>
  <c r="X9"/>
  <c r="Y9"/>
  <c r="Z9"/>
  <c r="AA9"/>
  <c r="AB9"/>
  <c r="F7"/>
  <c r="G7"/>
  <c r="H7"/>
  <c r="I7"/>
  <c r="J7"/>
  <c r="K7"/>
  <c r="L7"/>
  <c r="M7"/>
  <c r="N7"/>
  <c r="O7"/>
  <c r="P7"/>
  <c r="Q7"/>
  <c r="R7"/>
  <c r="S7"/>
  <c r="T7"/>
  <c r="U7"/>
  <c r="X7"/>
  <c r="Y7"/>
  <c r="Z7"/>
  <c r="AA7"/>
  <c r="AB7"/>
  <c r="AC7"/>
  <c r="F72" i="55"/>
  <c r="G72"/>
  <c r="H72"/>
  <c r="I72"/>
  <c r="J72"/>
  <c r="K72"/>
  <c r="L72"/>
  <c r="M72"/>
  <c r="N72"/>
  <c r="O72"/>
  <c r="P72"/>
  <c r="Q72"/>
  <c r="R72"/>
  <c r="S72"/>
  <c r="T72"/>
  <c r="U72"/>
  <c r="X72"/>
  <c r="Y72"/>
  <c r="Z72"/>
  <c r="AA72"/>
  <c r="AB72"/>
  <c r="AC72"/>
  <c r="AD72"/>
  <c r="AE72"/>
  <c r="AM72"/>
  <c r="E72"/>
  <c r="F71"/>
  <c r="G71"/>
  <c r="H71"/>
  <c r="I71"/>
  <c r="J71"/>
  <c r="K71"/>
  <c r="L71"/>
  <c r="M71"/>
  <c r="N71"/>
  <c r="O71"/>
  <c r="P71"/>
  <c r="Q71"/>
  <c r="R71"/>
  <c r="S71"/>
  <c r="T71"/>
  <c r="U71"/>
  <c r="X71"/>
  <c r="Y71"/>
  <c r="Z71"/>
  <c r="AA71"/>
  <c r="AB71"/>
  <c r="AC71"/>
  <c r="AD71"/>
  <c r="AE71"/>
  <c r="AM71"/>
  <c r="E71"/>
  <c r="F66"/>
  <c r="F57" s="1"/>
  <c r="G66"/>
  <c r="H66"/>
  <c r="H57" s="1"/>
  <c r="I66"/>
  <c r="J66"/>
  <c r="J57" s="1"/>
  <c r="K66"/>
  <c r="L66"/>
  <c r="L57" s="1"/>
  <c r="M66"/>
  <c r="N66"/>
  <c r="N57" s="1"/>
  <c r="O66"/>
  <c r="P66"/>
  <c r="P57" s="1"/>
  <c r="Q66"/>
  <c r="R66"/>
  <c r="R57" s="1"/>
  <c r="S66"/>
  <c r="T66"/>
  <c r="T57" s="1"/>
  <c r="U66"/>
  <c r="X66"/>
  <c r="X57" s="1"/>
  <c r="Y66"/>
  <c r="Z66"/>
  <c r="Z57" s="1"/>
  <c r="AA66"/>
  <c r="AB66"/>
  <c r="AB57" s="1"/>
  <c r="AC66"/>
  <c r="AD66"/>
  <c r="AD57" s="1"/>
  <c r="AE66"/>
  <c r="E66"/>
  <c r="F65"/>
  <c r="G65"/>
  <c r="H65"/>
  <c r="I65"/>
  <c r="I56" s="1"/>
  <c r="J65"/>
  <c r="K65"/>
  <c r="L65"/>
  <c r="M65"/>
  <c r="M56" s="1"/>
  <c r="N65"/>
  <c r="O65"/>
  <c r="P65"/>
  <c r="Q65"/>
  <c r="Q56" s="1"/>
  <c r="R65"/>
  <c r="S65"/>
  <c r="T65"/>
  <c r="U65"/>
  <c r="U56" s="1"/>
  <c r="X65"/>
  <c r="Y65"/>
  <c r="Z65"/>
  <c r="AA65"/>
  <c r="AB65"/>
  <c r="AC65"/>
  <c r="AD65"/>
  <c r="AE65"/>
  <c r="AU65"/>
  <c r="AU56" s="1"/>
  <c r="E65"/>
  <c r="F64"/>
  <c r="G64"/>
  <c r="H64"/>
  <c r="I64"/>
  <c r="J64"/>
  <c r="K64"/>
  <c r="L64"/>
  <c r="M64"/>
  <c r="N64"/>
  <c r="O64"/>
  <c r="P64"/>
  <c r="Q64"/>
  <c r="R64"/>
  <c r="S64"/>
  <c r="T64"/>
  <c r="U64"/>
  <c r="X64"/>
  <c r="Y64"/>
  <c r="Y55" s="1"/>
  <c r="Z64"/>
  <c r="AA64"/>
  <c r="AB64"/>
  <c r="AC64"/>
  <c r="AC55" s="1"/>
  <c r="AD64"/>
  <c r="AE64"/>
  <c r="AU64"/>
  <c r="F21"/>
  <c r="G21"/>
  <c r="H21"/>
  <c r="I21"/>
  <c r="J21"/>
  <c r="K21"/>
  <c r="L21"/>
  <c r="M21"/>
  <c r="N21"/>
  <c r="O21"/>
  <c r="P21"/>
  <c r="Q21"/>
  <c r="R21"/>
  <c r="S21"/>
  <c r="T21"/>
  <c r="U21"/>
  <c r="X21"/>
  <c r="Y21"/>
  <c r="Z21"/>
  <c r="AA21"/>
  <c r="AB21"/>
  <c r="AC21"/>
  <c r="AD21"/>
  <c r="AE21"/>
  <c r="AM21"/>
  <c r="F20"/>
  <c r="G20"/>
  <c r="H20"/>
  <c r="I20"/>
  <c r="J20"/>
  <c r="K20"/>
  <c r="L20"/>
  <c r="M20"/>
  <c r="N20"/>
  <c r="O20"/>
  <c r="P20"/>
  <c r="Q20"/>
  <c r="R20"/>
  <c r="S20"/>
  <c r="T20"/>
  <c r="U20"/>
  <c r="X20"/>
  <c r="Y20"/>
  <c r="Z20"/>
  <c r="AA20"/>
  <c r="AB20"/>
  <c r="AC20"/>
  <c r="AD20"/>
  <c r="AE20"/>
  <c r="AM20"/>
  <c r="F19"/>
  <c r="G19"/>
  <c r="H19"/>
  <c r="I19"/>
  <c r="J19"/>
  <c r="K19"/>
  <c r="L19"/>
  <c r="M19"/>
  <c r="N19"/>
  <c r="O19"/>
  <c r="P19"/>
  <c r="Q19"/>
  <c r="R19"/>
  <c r="S19"/>
  <c r="T19"/>
  <c r="U19"/>
  <c r="X19"/>
  <c r="Y19"/>
  <c r="Z19"/>
  <c r="AA19"/>
  <c r="AB19"/>
  <c r="AC19"/>
  <c r="AD19"/>
  <c r="AE19"/>
  <c r="AM19"/>
  <c r="AB36" i="60" l="1"/>
  <c r="AB33" s="1"/>
  <c r="I31"/>
  <c r="Q31"/>
  <c r="AB31"/>
  <c r="X31"/>
  <c r="X36"/>
  <c r="X33" s="1"/>
  <c r="X35"/>
  <c r="X32" s="1"/>
  <c r="R36"/>
  <c r="R33" s="1"/>
  <c r="R31"/>
  <c r="R35"/>
  <c r="R32" s="1"/>
  <c r="N36"/>
  <c r="N33" s="1"/>
  <c r="N31"/>
  <c r="N35"/>
  <c r="N32" s="1"/>
  <c r="J36"/>
  <c r="J33" s="1"/>
  <c r="J31"/>
  <c r="J35"/>
  <c r="J32" s="1"/>
  <c r="F36"/>
  <c r="F33" s="1"/>
  <c r="F31"/>
  <c r="F35"/>
  <c r="F32" s="1"/>
  <c r="Y36"/>
  <c r="Y33" s="1"/>
  <c r="Y31"/>
  <c r="Y35"/>
  <c r="Y32" s="1"/>
  <c r="S36"/>
  <c r="S33" s="1"/>
  <c r="S31"/>
  <c r="S35"/>
  <c r="S32" s="1"/>
  <c r="O36"/>
  <c r="O33" s="1"/>
  <c r="O31"/>
  <c r="O35"/>
  <c r="O32" s="1"/>
  <c r="K36"/>
  <c r="K33" s="1"/>
  <c r="K31"/>
  <c r="K35"/>
  <c r="K32" s="1"/>
  <c r="G36"/>
  <c r="G33" s="1"/>
  <c r="G31"/>
  <c r="G35"/>
  <c r="G32" s="1"/>
  <c r="Z36"/>
  <c r="Z33" s="1"/>
  <c r="Z31"/>
  <c r="Z35"/>
  <c r="Z32" s="1"/>
  <c r="T36"/>
  <c r="T33" s="1"/>
  <c r="T31"/>
  <c r="T35"/>
  <c r="T32" s="1"/>
  <c r="P36"/>
  <c r="P33" s="1"/>
  <c r="P31"/>
  <c r="P35"/>
  <c r="P32" s="1"/>
  <c r="L36"/>
  <c r="L33" s="1"/>
  <c r="L31"/>
  <c r="L35"/>
  <c r="L32" s="1"/>
  <c r="H36"/>
  <c r="H33" s="1"/>
  <c r="H31"/>
  <c r="H35"/>
  <c r="H32" s="1"/>
  <c r="AA35"/>
  <c r="AA32" s="1"/>
  <c r="AA36"/>
  <c r="AA33" s="1"/>
  <c r="U35"/>
  <c r="U32" s="1"/>
  <c r="U36"/>
  <c r="U33" s="1"/>
  <c r="Q35"/>
  <c r="Q32" s="1"/>
  <c r="Q36"/>
  <c r="Q33" s="1"/>
  <c r="M35"/>
  <c r="M32" s="1"/>
  <c r="M36"/>
  <c r="M33" s="1"/>
  <c r="I35"/>
  <c r="I32" s="1"/>
  <c r="I36"/>
  <c r="I33" s="1"/>
  <c r="M31"/>
  <c r="O62"/>
  <c r="K62"/>
  <c r="BE52"/>
  <c r="AU62"/>
  <c r="AQ62"/>
  <c r="AM62"/>
  <c r="AE62"/>
  <c r="AA62"/>
  <c r="AI62"/>
  <c r="AR62"/>
  <c r="AN62"/>
  <c r="AJ62"/>
  <c r="AB62"/>
  <c r="S62"/>
  <c r="G62"/>
  <c r="U62"/>
  <c r="AF62"/>
  <c r="AS62"/>
  <c r="AO62"/>
  <c r="AK62"/>
  <c r="AG62"/>
  <c r="AT62"/>
  <c r="AP62"/>
  <c r="AL62"/>
  <c r="AH62"/>
  <c r="X62"/>
  <c r="AC62"/>
  <c r="AD62"/>
  <c r="BE34"/>
  <c r="M62"/>
  <c r="P62"/>
  <c r="L62"/>
  <c r="H62"/>
  <c r="T62"/>
  <c r="BE76" i="55"/>
  <c r="AE56"/>
  <c r="AE29" s="1"/>
  <c r="AA56"/>
  <c r="AA29" s="1"/>
  <c r="AN56"/>
  <c r="AR56"/>
  <c r="AO55"/>
  <c r="S55"/>
  <c r="O55"/>
  <c r="K55"/>
  <c r="G55"/>
  <c r="E57"/>
  <c r="E30" s="1"/>
  <c r="AG56"/>
  <c r="AK56"/>
  <c r="AB56"/>
  <c r="AB29" s="1"/>
  <c r="X56"/>
  <c r="X29" s="1"/>
  <c r="R56"/>
  <c r="R29" s="1"/>
  <c r="N56"/>
  <c r="J56"/>
  <c r="F56"/>
  <c r="F29" s="1"/>
  <c r="AC57"/>
  <c r="Y57"/>
  <c r="S57"/>
  <c r="O57"/>
  <c r="O30" s="1"/>
  <c r="K57"/>
  <c r="G57"/>
  <c r="AQ56"/>
  <c r="AQ29" s="1"/>
  <c r="AN57"/>
  <c r="AR57"/>
  <c r="AC56"/>
  <c r="Y56"/>
  <c r="Y29" s="1"/>
  <c r="S56"/>
  <c r="S29" s="1"/>
  <c r="O56"/>
  <c r="K56"/>
  <c r="G56"/>
  <c r="AM57"/>
  <c r="AI55"/>
  <c r="AJ56"/>
  <c r="AK57"/>
  <c r="AE55"/>
  <c r="AE28" s="1"/>
  <c r="AA55"/>
  <c r="AA28" s="1"/>
  <c r="U55"/>
  <c r="Q55"/>
  <c r="M55"/>
  <c r="M28" s="1"/>
  <c r="I55"/>
  <c r="I28" s="1"/>
  <c r="E56"/>
  <c r="AP56"/>
  <c r="AP29" s="1"/>
  <c r="AT56"/>
  <c r="AQ57"/>
  <c r="AQ30" s="1"/>
  <c r="AM55"/>
  <c r="AI56"/>
  <c r="AF57"/>
  <c r="AJ57"/>
  <c r="AH57"/>
  <c r="AF56"/>
  <c r="AG57"/>
  <c r="T56"/>
  <c r="T29" s="1"/>
  <c r="P56"/>
  <c r="L56"/>
  <c r="H56"/>
  <c r="H29" s="1"/>
  <c r="AE57"/>
  <c r="AE30" s="1"/>
  <c r="AA57"/>
  <c r="U57"/>
  <c r="Q57"/>
  <c r="Q30" s="1"/>
  <c r="M57"/>
  <c r="M30" s="1"/>
  <c r="I57"/>
  <c r="AS56"/>
  <c r="AS29" s="1"/>
  <c r="AP57"/>
  <c r="AP30" s="1"/>
  <c r="AT57"/>
  <c r="AT30" s="1"/>
  <c r="AG55"/>
  <c r="AK55"/>
  <c r="AH56"/>
  <c r="AI57"/>
  <c r="AT55"/>
  <c r="AT28" s="1"/>
  <c r="AO28"/>
  <c r="AR55"/>
  <c r="AR28" s="1"/>
  <c r="AN55"/>
  <c r="AN28" s="1"/>
  <c r="AJ55"/>
  <c r="AF55"/>
  <c r="AB55"/>
  <c r="AB28" s="1"/>
  <c r="X55"/>
  <c r="X28" s="1"/>
  <c r="R55"/>
  <c r="N55"/>
  <c r="J55"/>
  <c r="J28" s="1"/>
  <c r="F55"/>
  <c r="F28" s="1"/>
  <c r="AU55"/>
  <c r="AU28" s="1"/>
  <c r="AD56"/>
  <c r="AD29" s="1"/>
  <c r="Z56"/>
  <c r="Z29" s="1"/>
  <c r="AO56"/>
  <c r="AO29" s="1"/>
  <c r="AM56"/>
  <c r="AP55"/>
  <c r="AH55"/>
  <c r="AD55"/>
  <c r="AD28" s="1"/>
  <c r="Z55"/>
  <c r="Z28" s="1"/>
  <c r="T55"/>
  <c r="T28" s="1"/>
  <c r="P55"/>
  <c r="P28" s="1"/>
  <c r="L55"/>
  <c r="L28" s="1"/>
  <c r="H55"/>
  <c r="H28" s="1"/>
  <c r="AS55"/>
  <c r="AS28" s="1"/>
  <c r="BE65" i="52"/>
  <c r="F62" i="60"/>
  <c r="N62"/>
  <c r="R62"/>
  <c r="Q62"/>
  <c r="Z62"/>
  <c r="Y62"/>
  <c r="I62"/>
  <c r="J62"/>
  <c r="BE50"/>
  <c r="BE51"/>
  <c r="BE7" i="52"/>
  <c r="BE9"/>
  <c r="BE8"/>
  <c r="BE7" i="55"/>
  <c r="AP28"/>
  <c r="BE71"/>
  <c r="BE72"/>
  <c r="AR30"/>
  <c r="AC28"/>
  <c r="Y28"/>
  <c r="BE70"/>
  <c r="AN30"/>
  <c r="BE64"/>
  <c r="BE59"/>
  <c r="BE60"/>
  <c r="BE58"/>
  <c r="BE66"/>
  <c r="U29"/>
  <c r="Q29"/>
  <c r="M29"/>
  <c r="I29"/>
  <c r="J29"/>
  <c r="AU29"/>
  <c r="AC29"/>
  <c r="U30"/>
  <c r="BE65"/>
  <c r="AR29"/>
  <c r="AO30"/>
  <c r="N29"/>
  <c r="AN29"/>
  <c r="BE32"/>
  <c r="BE33"/>
  <c r="AQ28"/>
  <c r="BE31"/>
  <c r="BE19"/>
  <c r="BE20"/>
  <c r="BE21"/>
  <c r="AT29"/>
  <c r="AS30"/>
  <c r="AG71" i="51"/>
  <c r="AP71"/>
  <c r="AL71"/>
  <c r="AH71"/>
  <c r="AM71"/>
  <c r="AB71"/>
  <c r="BE70"/>
  <c r="Y9"/>
  <c r="AC9"/>
  <c r="AG9"/>
  <c r="AK9"/>
  <c r="AO9"/>
  <c r="AS9"/>
  <c r="AU9"/>
  <c r="Z9"/>
  <c r="AD9"/>
  <c r="AH9"/>
  <c r="AL9"/>
  <c r="AP9"/>
  <c r="K9"/>
  <c r="O9"/>
  <c r="S9"/>
  <c r="AU7"/>
  <c r="AP8"/>
  <c r="L7"/>
  <c r="G8"/>
  <c r="AA7"/>
  <c r="T7"/>
  <c r="H7"/>
  <c r="AL8"/>
  <c r="Z8"/>
  <c r="S8"/>
  <c r="O8"/>
  <c r="K8"/>
  <c r="AH8"/>
  <c r="AQ7"/>
  <c r="AM7"/>
  <c r="AI7"/>
  <c r="AE7"/>
  <c r="P7"/>
  <c r="J9"/>
  <c r="R9"/>
  <c r="F9"/>
  <c r="N9"/>
  <c r="G7"/>
  <c r="K7"/>
  <c r="O7"/>
  <c r="S7"/>
  <c r="F8"/>
  <c r="J8"/>
  <c r="N8"/>
  <c r="R8"/>
  <c r="E9"/>
  <c r="I9"/>
  <c r="M9"/>
  <c r="Q9"/>
  <c r="U9"/>
  <c r="AA9"/>
  <c r="AE9"/>
  <c r="AI9"/>
  <c r="AM9"/>
  <c r="AQ9"/>
  <c r="H8"/>
  <c r="L8"/>
  <c r="AA8"/>
  <c r="AE8"/>
  <c r="AI8"/>
  <c r="AM8"/>
  <c r="AQ8"/>
  <c r="AK8"/>
  <c r="AO8"/>
  <c r="AS8"/>
  <c r="AC8"/>
  <c r="Y8"/>
  <c r="AJ8"/>
  <c r="AN8"/>
  <c r="AF8"/>
  <c r="X8"/>
  <c r="AJ9"/>
  <c r="AN9"/>
  <c r="AR9"/>
  <c r="AB8"/>
  <c r="AG8"/>
  <c r="AR8"/>
  <c r="X9"/>
  <c r="AB9"/>
  <c r="AF9"/>
  <c r="AT9"/>
  <c r="BE47"/>
  <c r="G9"/>
  <c r="L9"/>
  <c r="P9"/>
  <c r="BE12"/>
  <c r="T9"/>
  <c r="T8"/>
  <c r="AO7"/>
  <c r="AL7"/>
  <c r="AH7"/>
  <c r="AS7"/>
  <c r="AP7"/>
  <c r="AK7"/>
  <c r="AG7"/>
  <c r="AD7"/>
  <c r="AC7"/>
  <c r="Z7"/>
  <c r="Y7"/>
  <c r="P8"/>
  <c r="H9"/>
  <c r="J7"/>
  <c r="N7"/>
  <c r="R7"/>
  <c r="I7"/>
  <c r="M7"/>
  <c r="Q7"/>
  <c r="U7"/>
  <c r="I8"/>
  <c r="M8"/>
  <c r="Q8"/>
  <c r="U8"/>
  <c r="BE11"/>
  <c r="F7"/>
  <c r="BE10"/>
  <c r="E8"/>
  <c r="E7"/>
  <c r="U28" i="55"/>
  <c r="Q28"/>
  <c r="E29"/>
  <c r="AB30"/>
  <c r="X30"/>
  <c r="N28"/>
  <c r="T30"/>
  <c r="P30"/>
  <c r="L30"/>
  <c r="H30"/>
  <c r="S28"/>
  <c r="O28"/>
  <c r="K28"/>
  <c r="G28"/>
  <c r="AK80"/>
  <c r="AC30"/>
  <c r="Y30"/>
  <c r="I30"/>
  <c r="O29"/>
  <c r="K29"/>
  <c r="G29"/>
  <c r="AD30"/>
  <c r="Z30"/>
  <c r="R30"/>
  <c r="N30"/>
  <c r="J30"/>
  <c r="F30"/>
  <c r="R28"/>
  <c r="P29"/>
  <c r="L29"/>
  <c r="AU30"/>
  <c r="AA30"/>
  <c r="S30"/>
  <c r="K30"/>
  <c r="G30"/>
  <c r="BE67" i="51"/>
  <c r="BE69"/>
  <c r="BE46"/>
  <c r="BE8" i="55"/>
  <c r="BE9"/>
  <c r="E44" i="60"/>
  <c r="E43"/>
  <c r="E42"/>
  <c r="BE8"/>
  <c r="BE7"/>
  <c r="BE47"/>
  <c r="BE39"/>
  <c r="BE15"/>
  <c r="BE12"/>
  <c r="E43" i="52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F45"/>
  <c r="G45"/>
  <c r="H45"/>
  <c r="I45"/>
  <c r="J45"/>
  <c r="K45"/>
  <c r="L45"/>
  <c r="M45"/>
  <c r="N45"/>
  <c r="O45"/>
  <c r="P45"/>
  <c r="Q45"/>
  <c r="R45"/>
  <c r="S45"/>
  <c r="T45"/>
  <c r="U45"/>
  <c r="X45"/>
  <c r="Y45"/>
  <c r="F44"/>
  <c r="G44"/>
  <c r="H44"/>
  <c r="I44"/>
  <c r="J44"/>
  <c r="K44"/>
  <c r="L44"/>
  <c r="M44"/>
  <c r="N44"/>
  <c r="O44"/>
  <c r="P44"/>
  <c r="Q44"/>
  <c r="R44"/>
  <c r="S44"/>
  <c r="T44"/>
  <c r="U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F43"/>
  <c r="G43"/>
  <c r="H43"/>
  <c r="I43"/>
  <c r="J43"/>
  <c r="K43"/>
  <c r="L43"/>
  <c r="M43"/>
  <c r="N43"/>
  <c r="O43"/>
  <c r="P43"/>
  <c r="Q43"/>
  <c r="R43"/>
  <c r="S43"/>
  <c r="T43"/>
  <c r="U43"/>
  <c r="X43"/>
  <c r="Y43"/>
  <c r="Z43"/>
  <c r="AA43"/>
  <c r="AB43"/>
  <c r="AC43"/>
  <c r="E45"/>
  <c r="E44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F35"/>
  <c r="G35"/>
  <c r="H35"/>
  <c r="I35"/>
  <c r="J35"/>
  <c r="K35"/>
  <c r="L35"/>
  <c r="M35"/>
  <c r="N35"/>
  <c r="O35"/>
  <c r="P35"/>
  <c r="Q35"/>
  <c r="R35"/>
  <c r="S35"/>
  <c r="T35"/>
  <c r="U35"/>
  <c r="X35"/>
  <c r="Y35"/>
  <c r="BE20"/>
  <c r="BE59"/>
  <c r="BE58"/>
  <c r="BE57"/>
  <c r="BE48"/>
  <c r="BE46"/>
  <c r="BE40"/>
  <c r="BE25"/>
  <c r="BE24"/>
  <c r="BE15"/>
  <c r="BE14"/>
  <c r="BE12"/>
  <c r="BE49" i="60"/>
  <c r="BE45"/>
  <c r="BE46"/>
  <c r="BE38"/>
  <c r="BE40"/>
  <c r="BE41"/>
  <c r="BE37"/>
  <c r="BE42" i="52"/>
  <c r="BE14" i="60"/>
  <c r="BE13"/>
  <c r="BE11"/>
  <c r="BE10"/>
  <c r="BE41" i="52"/>
  <c r="BE58" i="60" l="1"/>
  <c r="BE62" s="1"/>
  <c r="E35"/>
  <c r="E36"/>
  <c r="E33" s="1"/>
  <c r="BE33" s="1"/>
  <c r="BE31"/>
  <c r="BE36"/>
  <c r="AA34" i="52"/>
  <c r="AA68" s="1"/>
  <c r="AA69" s="1"/>
  <c r="E33"/>
  <c r="AA33"/>
  <c r="S33"/>
  <c r="O33"/>
  <c r="K33"/>
  <c r="G33"/>
  <c r="T32"/>
  <c r="P32"/>
  <c r="L32"/>
  <c r="H32"/>
  <c r="AT32"/>
  <c r="AP32"/>
  <c r="AL32"/>
  <c r="AH32"/>
  <c r="AD32"/>
  <c r="S34"/>
  <c r="S68" s="1"/>
  <c r="S69" s="1"/>
  <c r="O34"/>
  <c r="O68" s="1"/>
  <c r="O69" s="1"/>
  <c r="K34"/>
  <c r="K68" s="1"/>
  <c r="K69" s="1"/>
  <c r="G34"/>
  <c r="G68" s="1"/>
  <c r="G69" s="1"/>
  <c r="AS33"/>
  <c r="AO33"/>
  <c r="AK33"/>
  <c r="AG33"/>
  <c r="BE57" i="55"/>
  <c r="BE28"/>
  <c r="BE55"/>
  <c r="BE56"/>
  <c r="BE29"/>
  <c r="BE79"/>
  <c r="BE30"/>
  <c r="Y80"/>
  <c r="P80"/>
  <c r="H80"/>
  <c r="BE9" i="51"/>
  <c r="BE8"/>
  <c r="AM80" i="55"/>
  <c r="AG80"/>
  <c r="AJ80"/>
  <c r="AT80"/>
  <c r="BE7" i="51"/>
  <c r="E34" i="52"/>
  <c r="E69" s="1"/>
  <c r="R32"/>
  <c r="N32"/>
  <c r="J32"/>
  <c r="F32"/>
  <c r="AR32"/>
  <c r="AN32"/>
  <c r="AJ32"/>
  <c r="AF32"/>
  <c r="AB32"/>
  <c r="AB33"/>
  <c r="X33"/>
  <c r="T33"/>
  <c r="P33"/>
  <c r="L33"/>
  <c r="H33"/>
  <c r="AT33"/>
  <c r="AP33"/>
  <c r="AL33"/>
  <c r="AH33"/>
  <c r="Y34"/>
  <c r="Y68" s="1"/>
  <c r="Y69" s="1"/>
  <c r="U34"/>
  <c r="U68" s="1"/>
  <c r="U69" s="1"/>
  <c r="Q34"/>
  <c r="Q68" s="1"/>
  <c r="Q69" s="1"/>
  <c r="M34"/>
  <c r="M68" s="1"/>
  <c r="M69" s="1"/>
  <c r="I34"/>
  <c r="I68" s="1"/>
  <c r="I69" s="1"/>
  <c r="AU34"/>
  <c r="AU68" s="1"/>
  <c r="AU69" s="1"/>
  <c r="AQ34"/>
  <c r="AQ68" s="1"/>
  <c r="AQ69" s="1"/>
  <c r="AM34"/>
  <c r="AM68" s="1"/>
  <c r="AM69" s="1"/>
  <c r="AI34"/>
  <c r="AI68" s="1"/>
  <c r="AI69" s="1"/>
  <c r="AE34"/>
  <c r="AE68" s="1"/>
  <c r="AE69" s="1"/>
  <c r="BE45"/>
  <c r="BE55"/>
  <c r="BE60"/>
  <c r="AC33"/>
  <c r="Y33"/>
  <c r="U33"/>
  <c r="Q33"/>
  <c r="M33"/>
  <c r="I33"/>
  <c r="AU33"/>
  <c r="AQ33"/>
  <c r="AM33"/>
  <c r="AI33"/>
  <c r="AE33"/>
  <c r="AS80" i="55"/>
  <c r="AL80"/>
  <c r="L80"/>
  <c r="AP80"/>
  <c r="AR80"/>
  <c r="AO80"/>
  <c r="AH80"/>
  <c r="O80"/>
  <c r="AQ80"/>
  <c r="AC80"/>
  <c r="G80"/>
  <c r="AI80"/>
  <c r="S80"/>
  <c r="AE80"/>
  <c r="AU80"/>
  <c r="T80"/>
  <c r="AF80"/>
  <c r="K80"/>
  <c r="J80"/>
  <c r="AD80"/>
  <c r="M80"/>
  <c r="F80"/>
  <c r="I80"/>
  <c r="AN80"/>
  <c r="AB80"/>
  <c r="R80"/>
  <c r="U80"/>
  <c r="Z80"/>
  <c r="X80"/>
  <c r="N80"/>
  <c r="AA80"/>
  <c r="Q80"/>
  <c r="Y32" i="52"/>
  <c r="U32"/>
  <c r="Q32"/>
  <c r="M32"/>
  <c r="I32"/>
  <c r="AU32"/>
  <c r="AQ32"/>
  <c r="AM32"/>
  <c r="AI32"/>
  <c r="AE32"/>
  <c r="X34"/>
  <c r="X68" s="1"/>
  <c r="T34"/>
  <c r="T68" s="1"/>
  <c r="T69" s="1"/>
  <c r="P34"/>
  <c r="P68" s="1"/>
  <c r="P69" s="1"/>
  <c r="L34"/>
  <c r="L68" s="1"/>
  <c r="L69" s="1"/>
  <c r="H34"/>
  <c r="H68" s="1"/>
  <c r="H69" s="1"/>
  <c r="BE36"/>
  <c r="S32"/>
  <c r="O32"/>
  <c r="K32"/>
  <c r="G32"/>
  <c r="AS32"/>
  <c r="AO32"/>
  <c r="AK32"/>
  <c r="AG32"/>
  <c r="AC32"/>
  <c r="AD33"/>
  <c r="Z34"/>
  <c r="Z68" s="1"/>
  <c r="Z69" s="1"/>
  <c r="R34"/>
  <c r="R68" s="1"/>
  <c r="R69" s="1"/>
  <c r="N34"/>
  <c r="N68" s="1"/>
  <c r="N69" s="1"/>
  <c r="J34"/>
  <c r="J68" s="1"/>
  <c r="J69" s="1"/>
  <c r="F34"/>
  <c r="F68" s="1"/>
  <c r="F69" s="1"/>
  <c r="AR34"/>
  <c r="AR68" s="1"/>
  <c r="AR69" s="1"/>
  <c r="AN34"/>
  <c r="AN68" s="1"/>
  <c r="AN69" s="1"/>
  <c r="AJ34"/>
  <c r="AJ68" s="1"/>
  <c r="AJ69" s="1"/>
  <c r="AF34"/>
  <c r="AF68" s="1"/>
  <c r="AF69" s="1"/>
  <c r="BE44"/>
  <c r="BE54"/>
  <c r="BE22"/>
  <c r="Z32"/>
  <c r="Z33"/>
  <c r="R33"/>
  <c r="N33"/>
  <c r="J33"/>
  <c r="F33"/>
  <c r="AR33"/>
  <c r="AN33"/>
  <c r="AJ33"/>
  <c r="AF33"/>
  <c r="AS34"/>
  <c r="AS68" s="1"/>
  <c r="AS69" s="1"/>
  <c r="AO34"/>
  <c r="AO68" s="1"/>
  <c r="AO69" s="1"/>
  <c r="AK34"/>
  <c r="AK68" s="1"/>
  <c r="AK69" s="1"/>
  <c r="AG34"/>
  <c r="AG68" s="1"/>
  <c r="AG69" s="1"/>
  <c r="AC34"/>
  <c r="AC68" s="1"/>
  <c r="AC69" s="1"/>
  <c r="BE62"/>
  <c r="AA32"/>
  <c r="AB34"/>
  <c r="AB68" s="1"/>
  <c r="AB69" s="1"/>
  <c r="AT34"/>
  <c r="AT68" s="1"/>
  <c r="AT69" s="1"/>
  <c r="AP34"/>
  <c r="AP68" s="1"/>
  <c r="AP69" s="1"/>
  <c r="AL34"/>
  <c r="AL68" s="1"/>
  <c r="AL69" s="1"/>
  <c r="AH34"/>
  <c r="AH68" s="1"/>
  <c r="AH69" s="1"/>
  <c r="AD34"/>
  <c r="AD68" s="1"/>
  <c r="AD69" s="1"/>
  <c r="BE56"/>
  <c r="BE61"/>
  <c r="BE71" i="51"/>
  <c r="BE43" i="60"/>
  <c r="BE67" i="52"/>
  <c r="BE9" i="60"/>
  <c r="BE42"/>
  <c r="BE44"/>
  <c r="BE21" i="52"/>
  <c r="BE35"/>
  <c r="BE43"/>
  <c r="BE37"/>
  <c r="E32" i="60" l="1"/>
  <c r="BE32" s="1"/>
  <c r="BE35"/>
  <c r="X69" i="52"/>
  <c r="E80" i="55"/>
  <c r="BE33" i="52"/>
  <c r="BE68"/>
  <c r="BE69" s="1"/>
  <c r="BE34"/>
  <c r="BE32"/>
  <c r="E62" i="60"/>
  <c r="BE80" i="55" l="1"/>
</calcChain>
</file>

<file path=xl/sharedStrings.xml><?xml version="1.0" encoding="utf-8"?>
<sst xmlns="http://schemas.openxmlformats.org/spreadsheetml/2006/main" count="4701" uniqueCount="339">
  <si>
    <t>Русский язык</t>
  </si>
  <si>
    <t>Литература</t>
  </si>
  <si>
    <t>Иностранный язык</t>
  </si>
  <si>
    <t>История</t>
  </si>
  <si>
    <t>Обществознание</t>
  </si>
  <si>
    <t>Химия</t>
  </si>
  <si>
    <t>Биология</t>
  </si>
  <si>
    <t>ОБЖ</t>
  </si>
  <si>
    <t>Математика</t>
  </si>
  <si>
    <t>Физика</t>
  </si>
  <si>
    <t>Материаловедение</t>
  </si>
  <si>
    <t>Охрана труда</t>
  </si>
  <si>
    <t>Производственная практика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</si>
  <si>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</si>
  <si>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</si>
  <si>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</si>
  <si>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</si>
  <si>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</si>
  <si>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</si>
  <si>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</si>
  <si>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П.00</t>
  </si>
  <si>
    <t>Безопасность жизнедеятельности</t>
  </si>
  <si>
    <t>ОП.00</t>
  </si>
  <si>
    <t>ОП.02</t>
  </si>
  <si>
    <t>ОП.04</t>
  </si>
  <si>
    <t>ПМ.00</t>
  </si>
  <si>
    <t>Профессиональный цикл</t>
  </si>
  <si>
    <t>Профильный цикл</t>
  </si>
  <si>
    <t>ПМ.02</t>
  </si>
  <si>
    <t>МДК.02.01</t>
  </si>
  <si>
    <t>ПМ.03</t>
  </si>
  <si>
    <t>О.00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</si>
  <si>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</si>
  <si>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</si>
  <si>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</si>
  <si>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</si>
  <si>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</si>
  <si>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</si>
  <si>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</si>
  <si>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</si>
  <si>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</si>
  <si>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</si>
  <si>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</si>
  <si>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</si>
  <si>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</si>
  <si>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</si>
  <si>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</si>
  <si>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</si>
  <si>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</si>
  <si>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</si>
  <si>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</si>
  <si>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I курс</t>
  </si>
  <si>
    <t>Общеобразовательный цикл</t>
  </si>
  <si>
    <t>обяз. уч.</t>
  </si>
  <si>
    <t>сам. р. с.</t>
  </si>
  <si>
    <t>ПМ. 00</t>
  </si>
  <si>
    <t>Профессиональные модули</t>
  </si>
  <si>
    <t xml:space="preserve">Физическая культура 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</si>
  <si>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</si>
  <si>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</si>
  <si>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</si>
  <si>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</si>
  <si>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[1] По циклам, разделам, дисциплинам, профессиональным модулям, МДК и практикам и ОПОП в целом</t>
  </si>
  <si>
    <t>ОП. 04</t>
  </si>
  <si>
    <t>Учебная практика</t>
  </si>
  <si>
    <t>ПП. 02</t>
  </si>
  <si>
    <t>ПМ. 03</t>
  </si>
  <si>
    <t>Утверждаю</t>
  </si>
  <si>
    <t>ОДП.01</t>
  </si>
  <si>
    <t>ОДП.03</t>
  </si>
  <si>
    <t>ОДП.02</t>
  </si>
  <si>
    <t>ОДБ.08</t>
  </si>
  <si>
    <t>ОДБ.09</t>
  </si>
  <si>
    <t>МДК.01.01</t>
  </si>
  <si>
    <t>ПП. 01</t>
  </si>
  <si>
    <t>МДК.01.02</t>
  </si>
  <si>
    <t>МДК.03.02</t>
  </si>
  <si>
    <t>2курс</t>
  </si>
  <si>
    <t>ОГСЭ.00</t>
  </si>
  <si>
    <t>ОГСЭ.01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</si>
  <si>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</si>
  <si>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</si>
  <si>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</si>
  <si>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</si>
  <si>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</si>
  <si>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</si>
  <si>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</si>
  <si>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оп.01</t>
  </si>
  <si>
    <t>Общий гуманитарный и социально-экономический цикл</t>
  </si>
  <si>
    <t>Общепрофессиональные дисциплины</t>
  </si>
  <si>
    <t>ПМ.01</t>
  </si>
  <si>
    <t>ПМ.04</t>
  </si>
  <si>
    <t>МДК.04.01</t>
  </si>
  <si>
    <t>III курс</t>
  </si>
  <si>
    <t>IV курс</t>
  </si>
  <si>
    <t>Общепрофессиональные профильные дисциплины</t>
  </si>
  <si>
    <t>Одп.00</t>
  </si>
  <si>
    <t>ОБД.00</t>
  </si>
  <si>
    <t>Общеобразовательные базовые дисциплины</t>
  </si>
  <si>
    <t>э</t>
  </si>
  <si>
    <t>дз</t>
  </si>
  <si>
    <t>з</t>
  </si>
  <si>
    <t>Всегот аттестаций в неделю</t>
  </si>
  <si>
    <t>Всего аттестаций в неделю</t>
  </si>
  <si>
    <t>4 курс</t>
  </si>
  <si>
    <t>ПП. 04</t>
  </si>
  <si>
    <t>Основы философии</t>
  </si>
  <si>
    <t>Инженерная графика</t>
  </si>
  <si>
    <t>Техническая механика</t>
  </si>
  <si>
    <t xml:space="preserve">Всего </t>
  </si>
  <si>
    <t>Календарный график аттестаций 1курс</t>
  </si>
  <si>
    <t>Календарный график аттестаций 2 курс</t>
  </si>
  <si>
    <t>Календарный график 3 курс</t>
  </si>
  <si>
    <t xml:space="preserve"> Календарный учебный график 2 курс</t>
  </si>
  <si>
    <t>Математический и общий естественнонаучный цикл</t>
  </si>
  <si>
    <t>Календарный учебный график 4 курс</t>
  </si>
  <si>
    <t>Общий гум и соц-экономй цикл</t>
  </si>
  <si>
    <t>Календарный учебный график 1 курс</t>
  </si>
  <si>
    <t>Календарный график аттестаций 3 курс</t>
  </si>
  <si>
    <t>конс</t>
  </si>
  <si>
    <t>Консультации</t>
  </si>
  <si>
    <t>Обязательная нагрузка - 36 часов в неделю</t>
  </si>
  <si>
    <t>Самостоятельная работа + консультации должны составлять 18 часов в неделю</t>
  </si>
  <si>
    <t>конс.</t>
  </si>
  <si>
    <t xml:space="preserve">Консультации </t>
  </si>
  <si>
    <t>ОП.06</t>
  </si>
  <si>
    <t>ОП.10</t>
  </si>
  <si>
    <t>Обслуживание электрооборудования электрических станций, сетей и систем</t>
  </si>
  <si>
    <t>Техническое обслуживание электрооборудования электрических станций, сетей и систем</t>
  </si>
  <si>
    <t>Наладка электрооборудования электрических станций, сетей и систем</t>
  </si>
  <si>
    <t>Техническая эксплуатация электрооборудования электрических станций, сетей и систем</t>
  </si>
  <si>
    <t>Контроль и управление технологическими процессами производства, передачи и распределение электроэнергии в электроэнергетических системах</t>
  </si>
  <si>
    <t>Автоматизированные системы управления в электроэнергосистемах</t>
  </si>
  <si>
    <t>Учет и реализация электрической энергии</t>
  </si>
  <si>
    <t>МДК.03.02.</t>
  </si>
  <si>
    <t>Организация и управление работами коллектива исполнителей</t>
  </si>
  <si>
    <t>Основы управления персоналом производственного подразделения</t>
  </si>
  <si>
    <t>Релейная защита электрооборудования электрических станций, сетей и систем</t>
  </si>
  <si>
    <t>Диагностика состояния электрооборудования электрических станций, сетей и систем</t>
  </si>
  <si>
    <t>Техническая диагностика и ремонт электрооборудования</t>
  </si>
  <si>
    <t>Экологические основы природопользования</t>
  </si>
  <si>
    <t>Электротехника и электроника</t>
  </si>
  <si>
    <t>ОП.03</t>
  </si>
  <si>
    <t>Метрология, стандартизация и сертификация</t>
  </si>
  <si>
    <t>ОП. 05</t>
  </si>
  <si>
    <t>Контроль и управление технологическими процессами производства, передачи и распределения электроэнергии в электроэнергетических системах</t>
  </si>
  <si>
    <t>Учёт и реализация электричесой энергии</t>
  </si>
  <si>
    <t>ПМ. 06</t>
  </si>
  <si>
    <t>Выполнение работ по профессии 19848 Электромонтер по обслуживанию электрооборудования электростанций</t>
  </si>
  <si>
    <t>МДК.06.01</t>
  </si>
  <si>
    <t>Правовые основы профессиональной деятельности</t>
  </si>
  <si>
    <t>Теническая механика</t>
  </si>
  <si>
    <t>ОП.05</t>
  </si>
  <si>
    <t>ОП.07</t>
  </si>
  <si>
    <t>Основы экономики</t>
  </si>
  <si>
    <t>ОП.08</t>
  </si>
  <si>
    <t>ОП.09</t>
  </si>
  <si>
    <t>Контроль и управление технологическими процессами</t>
  </si>
  <si>
    <t>ПМ.06</t>
  </si>
  <si>
    <t>МДК 06.01</t>
  </si>
  <si>
    <t>УП 06.</t>
  </si>
  <si>
    <t>__________________ В.М.Тучин</t>
  </si>
  <si>
    <t>Условные  обозначения</t>
  </si>
  <si>
    <t xml:space="preserve">Формы промежуточной атестации </t>
  </si>
  <si>
    <t>З-зачет;</t>
  </si>
  <si>
    <t>ДЗ-дифференцированный зачет;</t>
  </si>
  <si>
    <t>ДЗ*- комплексный дифференцированный зачет;</t>
  </si>
  <si>
    <t>Э-экзамен</t>
  </si>
  <si>
    <t>Э*- комплексный экзамен</t>
  </si>
  <si>
    <t>Э(к)-экзамен квалификационный</t>
  </si>
  <si>
    <t>ГИА(государственная итоговая аттестация)</t>
  </si>
  <si>
    <t>ПД-подготовка дипломной работы (проекта)</t>
  </si>
  <si>
    <t>ЗД-защита дипломной работы (проекта)</t>
  </si>
  <si>
    <t>К-каникулы</t>
  </si>
  <si>
    <t>О-экзаменнационная сессия</t>
  </si>
  <si>
    <t>МДК 03.02</t>
  </si>
  <si>
    <t>к</t>
  </si>
  <si>
    <t>Э</t>
  </si>
  <si>
    <t>2З/9ДЗ/3Э</t>
  </si>
  <si>
    <t>0З/1ДЗ/2Э</t>
  </si>
  <si>
    <t>2З/8ДЗ/1Э</t>
  </si>
  <si>
    <t>пп</t>
  </si>
  <si>
    <t xml:space="preserve">Технология выполнения работ по профессии </t>
  </si>
  <si>
    <t>0З/0ДЗ/0Э</t>
  </si>
  <si>
    <t>0З/1ДЗ/0Э</t>
  </si>
  <si>
    <t xml:space="preserve">Информационные технологии в профессиональной деятельности </t>
  </si>
  <si>
    <t>Обслуживание электрооборудования электрических станций, станций сетей и систем</t>
  </si>
  <si>
    <t>МДК 01.01.</t>
  </si>
  <si>
    <t>ПП.01.</t>
  </si>
  <si>
    <t>Эксплуатация электрооборудования электрических станций,сетей и систем</t>
  </si>
  <si>
    <t xml:space="preserve">МДК 02.01. </t>
  </si>
  <si>
    <t>Техническое обслуживание электрооборудования электрических станций, сетей и ситем</t>
  </si>
  <si>
    <t>Контроль и управление технологическими процессами(производства, передачи и распределение электроэнергии в электроэнергетических системах)</t>
  </si>
  <si>
    <t>МДК 03.01</t>
  </si>
  <si>
    <t>МДК 03.02.</t>
  </si>
  <si>
    <t xml:space="preserve">Учет и реализация электрической энергии </t>
  </si>
  <si>
    <t>ПМ.05</t>
  </si>
  <si>
    <t>МДК 05.01</t>
  </si>
  <si>
    <t>ПП.05.</t>
  </si>
  <si>
    <t>ПП</t>
  </si>
  <si>
    <t>дз*</t>
  </si>
  <si>
    <t>0З/1ДЗ/1Э</t>
  </si>
  <si>
    <t>0З/2ДЗ/0Э</t>
  </si>
  <si>
    <t>ЗД</t>
  </si>
  <si>
    <t>ДП</t>
  </si>
  <si>
    <t>ПД</t>
  </si>
  <si>
    <t>ПП.03.</t>
  </si>
  <si>
    <t>ПП.02.</t>
  </si>
  <si>
    <t>МДК 04.01</t>
  </si>
  <si>
    <t>ПП.04.</t>
  </si>
  <si>
    <t>ДЗ</t>
  </si>
  <si>
    <t>МДК 02.02.</t>
  </si>
  <si>
    <t xml:space="preserve">                                                                                    КАЛЕНДАРНЫЙ УЧЕБНЫЙ ГРАФИК </t>
  </si>
  <si>
    <t xml:space="preserve">                                                                      по специальности среднего профессионального образования  </t>
  </si>
  <si>
    <t xml:space="preserve">     Квалификация: техник-электрик</t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</si>
  <si>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</si>
  <si>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3 года. и 10 мес.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</si>
  <si>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</si>
  <si>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r>
      <t xml:space="preserve">Профиль получаемого профессионального образования - </t>
    </r>
    <r>
      <rPr>
        <b/>
        <u/>
        <sz val="12"/>
        <rFont val="Times New Roman"/>
        <family val="1"/>
        <charset val="204"/>
      </rPr>
      <t>технический</t>
    </r>
  </si>
  <si>
    <t xml:space="preserve">                                                                                              по программе базовой  подготовки</t>
  </si>
  <si>
    <t>13.02.03. Электрические станции сети и системы</t>
  </si>
  <si>
    <t>Обществознание (вкл.экономику и право)</t>
  </si>
  <si>
    <t>География</t>
  </si>
  <si>
    <t>Экология</t>
  </si>
  <si>
    <t>ОДБ.10</t>
  </si>
  <si>
    <t>ОДБ.11</t>
  </si>
  <si>
    <t>ОП.01</t>
  </si>
  <si>
    <t>ПМ. 01</t>
  </si>
  <si>
    <t>Обслуживание электрооборудования электрических станций сетей и систем</t>
  </si>
  <si>
    <t>УП. 06</t>
  </si>
  <si>
    <t>Способы поиска работы, трудоустройства</t>
  </si>
  <si>
    <t>29.08.-04.09</t>
  </si>
  <si>
    <t>26.09-02.10</t>
  </si>
  <si>
    <t>31.10.-06.11.</t>
  </si>
  <si>
    <t>28.11.-04.12</t>
  </si>
  <si>
    <t>26.12-01.01</t>
  </si>
  <si>
    <t>30.01-05.02</t>
  </si>
  <si>
    <t>27.02-05.03</t>
  </si>
  <si>
    <t>27.03-02.04</t>
  </si>
  <si>
    <t>24.04-30.04</t>
  </si>
  <si>
    <t>29.05-04.06</t>
  </si>
  <si>
    <t>26.06-02.07</t>
  </si>
  <si>
    <t>31.07-6.08</t>
  </si>
  <si>
    <t>28.08 - 03.09</t>
  </si>
  <si>
    <t>Основы исследовательской деятельности</t>
  </si>
  <si>
    <t>Информатика</t>
  </si>
  <si>
    <t>дз**</t>
  </si>
  <si>
    <t>Математика:алгебра,начала математического анализа, геометрия</t>
  </si>
  <si>
    <t xml:space="preserve">Информатика </t>
  </si>
  <si>
    <t>ОДП.04</t>
  </si>
  <si>
    <t xml:space="preserve">Директор ГБПОУ  ЮЭТ </t>
  </si>
  <si>
    <t xml:space="preserve">  государственное бюджетное профессиональное образовательное  учреждение                                                                                             "Южноуральский энергетический техникум"</t>
  </si>
  <si>
    <t>история</t>
  </si>
  <si>
    <t>ОГСЭ.05</t>
  </si>
  <si>
    <t>УП</t>
  </si>
  <si>
    <t>0З/4ДЗ/5Э</t>
  </si>
  <si>
    <t>0З/5ДЗ/5Э</t>
  </si>
  <si>
    <t>1З/3ДЗ/0Э</t>
  </si>
  <si>
    <t>1З/9ДЗ/6Э</t>
  </si>
  <si>
    <t>Дз</t>
  </si>
  <si>
    <t>ПМ.06.</t>
  </si>
  <si>
    <t>УП.06.</t>
  </si>
  <si>
    <t>0З/6ДЗ/3Э</t>
  </si>
  <si>
    <t>1З/2ДЗ/0Э</t>
  </si>
  <si>
    <t>1З/8ДЗ/3Э</t>
  </si>
  <si>
    <t>2З/2ДЗ/0Э</t>
  </si>
  <si>
    <t>0З/01ДЗ/2Э</t>
  </si>
  <si>
    <t>ПМ.07</t>
  </si>
  <si>
    <t>Основы предпринимательства и трудоустройства на работу</t>
  </si>
  <si>
    <t>МДК 07.01</t>
  </si>
  <si>
    <t>МДК 07.02</t>
  </si>
  <si>
    <t>Основы предпринимательства и , открытие собственного дела</t>
  </si>
  <si>
    <t>УП.07</t>
  </si>
  <si>
    <t>0З/3ДЗ/0Э</t>
  </si>
  <si>
    <t>0З/6ДЗ/4Э</t>
  </si>
  <si>
    <t>2З/8ДЗ/4Э</t>
  </si>
  <si>
    <t xml:space="preserve">Основы философии </t>
  </si>
  <si>
    <t xml:space="preserve">Иностранный язык в профессиональной деятельности </t>
  </si>
  <si>
    <t xml:space="preserve">Охрана труда </t>
  </si>
  <si>
    <t xml:space="preserve">Безопасность жизнедеятельности </t>
  </si>
  <si>
    <t>УП.01</t>
  </si>
  <si>
    <t>МДК 02.02</t>
  </si>
  <si>
    <t xml:space="preserve">Релейная защита электрооборудования электрических станций, сетей и систем </t>
  </si>
  <si>
    <t>УП.02</t>
  </si>
  <si>
    <t>ПП.02</t>
  </si>
  <si>
    <t>ПМ. 06.</t>
  </si>
  <si>
    <t xml:space="preserve">Освоение профессии 19927 Электрослесарь по ремонту электрооборудования электростанций </t>
  </si>
  <si>
    <t>ПП. 06</t>
  </si>
  <si>
    <t>31.08.-05.09</t>
  </si>
  <si>
    <t>28.09-03.10</t>
  </si>
  <si>
    <t>26.10.-31.10.</t>
  </si>
  <si>
    <t>23.11.-28.11</t>
  </si>
  <si>
    <t>28.12-02.01</t>
  </si>
  <si>
    <t>25.01-31.02</t>
  </si>
  <si>
    <t>22.02-28.02</t>
  </si>
  <si>
    <t>22.03-28.03</t>
  </si>
  <si>
    <t>19.04-25.04</t>
  </si>
  <si>
    <t>24.05-30.05</t>
  </si>
  <si>
    <t>21.07-27.07</t>
  </si>
  <si>
    <t>ОП. 11</t>
  </si>
  <si>
    <t>ОП. 06</t>
  </si>
  <si>
    <t>Основы финансовой грамотности</t>
  </si>
  <si>
    <t>Освоение профессии 19929 Электромонтер по обслуживанию электрооборудования электростанций</t>
  </si>
  <si>
    <t xml:space="preserve">Технология выполнения работ по профессии 19929 Электромонтер по обслуживанию электрооборудования </t>
  </si>
  <si>
    <t>Общеобразовательные дисциплины (общие и по выбору) базовые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</si>
  <si>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</si>
  <si>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</si>
  <si>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</si>
  <si>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</si>
  <si>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</si>
  <si>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</si>
  <si>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</si>
  <si>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</si>
  <si>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</si>
  <si>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</si>
  <si>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</si>
  <si>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ОУДБ.11</t>
  </si>
  <si>
    <t>ОУДП.00</t>
  </si>
  <si>
    <t>Общепрофессиональные дисциплины (общие и по выбору) профильные</t>
  </si>
  <si>
    <t>ОУДП.01</t>
  </si>
  <si>
    <t xml:space="preserve">Астрономия </t>
  </si>
  <si>
    <t>ОУДП.02</t>
  </si>
  <si>
    <t>ОУДП.03</t>
  </si>
  <si>
    <t>ОУДП.04</t>
  </si>
  <si>
    <t>ОУДД.00</t>
  </si>
  <si>
    <t>Учебные дисциплины дополнительные</t>
  </si>
  <si>
    <t>Иностранный язык в профессинальной деятельности</t>
  </si>
  <si>
    <t xml:space="preserve">Психология общения </t>
  </si>
  <si>
    <t xml:space="preserve">Профессиональный цикл </t>
  </si>
  <si>
    <t xml:space="preserve">Правовые основы профессиональной деятельности </t>
  </si>
  <si>
    <t>ОП.12</t>
  </si>
  <si>
    <t xml:space="preserve">Основы предпринимательства и трудоустройства </t>
  </si>
  <si>
    <t>УП.03</t>
  </si>
  <si>
    <t>УП.04</t>
  </si>
  <si>
    <t xml:space="preserve">Организация и управление производственным подразделением </t>
  </si>
  <si>
    <t>УП.05</t>
  </si>
  <si>
    <t>ПП.05</t>
  </si>
  <si>
    <t xml:space="preserve">Основы управления персоналом производственного подразделения </t>
  </si>
  <si>
    <t>"01"    сентябрь       2018г.</t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</si>
</sst>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9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5"/>
      <name val="Arial Cyr"/>
      <charset val="204"/>
    </font>
    <font>
      <sz val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9"/>
      <color indexed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6"/>
      <name val="Arial Cyr"/>
      <charset val="204"/>
    </font>
    <font>
      <b/>
      <sz val="6"/>
      <name val="Times New Roman"/>
      <family val="1"/>
      <charset val="204"/>
    </font>
    <font>
      <u/>
      <sz val="8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76">
    <xf numFmtId="0" fontId="0" fillId="0" borderId="0" xfId="0"/>
    <xf numFmtId="0" fontId="0" fillId="0" borderId="0" xfId="0" applyBorder="1"/>
    <xf numFmtId="0" fontId="6" fillId="0" borderId="2" xfId="0" applyFont="1" applyBorder="1" applyAlignment="1">
      <alignment horizontal="center" textRotation="90" wrapText="1"/>
    </xf>
    <xf numFmtId="0" fontId="6" fillId="2" borderId="2" xfId="0" applyFont="1" applyFill="1" applyBorder="1" applyAlignment="1">
      <alignment horizontal="center" wrapText="1"/>
    </xf>
    <xf numFmtId="0" fontId="3" fillId="0" borderId="0" xfId="1" applyAlignment="1" applyProtection="1"/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 wrapText="1"/>
    </xf>
    <xf numFmtId="1" fontId="6" fillId="0" borderId="2" xfId="0" applyNumberFormat="1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/>
    <xf numFmtId="0" fontId="12" fillId="2" borderId="6" xfId="0" applyFont="1" applyFill="1" applyBorder="1" applyAlignment="1">
      <alignment horizontal="center" vertical="center" wrapText="1"/>
    </xf>
    <xf numFmtId="0" fontId="0" fillId="5" borderId="0" xfId="0" applyFill="1"/>
    <xf numFmtId="0" fontId="0" fillId="3" borderId="0" xfId="0" applyFill="1"/>
    <xf numFmtId="0" fontId="5" fillId="2" borderId="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7" fillId="0" borderId="0" xfId="0" applyFont="1" applyAlignment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1" fontId="4" fillId="0" borderId="2" xfId="0" applyNumberFormat="1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vertical="center"/>
    </xf>
    <xf numFmtId="0" fontId="17" fillId="0" borderId="6" xfId="0" applyFont="1" applyBorder="1"/>
    <xf numFmtId="0" fontId="17" fillId="3" borderId="6" xfId="0" applyFont="1" applyFill="1" applyBorder="1"/>
    <xf numFmtId="0" fontId="4" fillId="2" borderId="6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7" fillId="0" borderId="6" xfId="0" applyFont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wrapText="1"/>
    </xf>
    <xf numFmtId="0" fontId="17" fillId="3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22" fillId="2" borderId="6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22" fillId="4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3" borderId="6" xfId="0" applyFont="1" applyFill="1" applyBorder="1" applyAlignment="1">
      <alignment vertical="center"/>
    </xf>
    <xf numFmtId="0" fontId="23" fillId="3" borderId="6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textRotation="91" wrapText="1"/>
    </xf>
    <xf numFmtId="0" fontId="16" fillId="3" borderId="6" xfId="0" applyFont="1" applyFill="1" applyBorder="1" applyAlignment="1">
      <alignment vertical="center" wrapText="1"/>
    </xf>
    <xf numFmtId="0" fontId="16" fillId="0" borderId="6" xfId="0" applyNumberFormat="1" applyFont="1" applyBorder="1" applyAlignment="1">
      <alignment vertical="center"/>
    </xf>
    <xf numFmtId="0" fontId="15" fillId="0" borderId="6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0" fillId="0" borderId="8" xfId="0" applyBorder="1"/>
    <xf numFmtId="0" fontId="6" fillId="0" borderId="18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5" borderId="0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0" fillId="5" borderId="18" xfId="0" applyFill="1" applyBorder="1"/>
    <xf numFmtId="0" fontId="16" fillId="0" borderId="6" xfId="0" applyFont="1" applyBorder="1" applyAlignment="1">
      <alignment horizontal="left" vertical="center" wrapText="1"/>
    </xf>
    <xf numFmtId="0" fontId="17" fillId="3" borderId="9" xfId="0" applyFont="1" applyFill="1" applyBorder="1" applyAlignment="1"/>
    <xf numFmtId="0" fontId="17" fillId="3" borderId="1" xfId="0" applyFont="1" applyFill="1" applyBorder="1" applyAlignment="1"/>
    <xf numFmtId="0" fontId="4" fillId="0" borderId="3" xfId="0" applyFont="1" applyBorder="1" applyAlignment="1">
      <alignment vertical="center" textRotation="90"/>
    </xf>
    <xf numFmtId="0" fontId="17" fillId="3" borderId="6" xfId="0" applyFont="1" applyFill="1" applyBorder="1" applyAlignment="1"/>
    <xf numFmtId="0" fontId="20" fillId="2" borderId="6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/>
    <xf numFmtId="0" fontId="8" fillId="0" borderId="0" xfId="0" applyFont="1"/>
    <xf numFmtId="0" fontId="26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9" fillId="0" borderId="0" xfId="0" applyFont="1" applyAlignment="1">
      <alignment vertical="top"/>
    </xf>
    <xf numFmtId="0" fontId="12" fillId="0" borderId="2" xfId="0" applyFont="1" applyBorder="1" applyAlignment="1">
      <alignment horizontal="center" vertical="center" textRotation="90"/>
    </xf>
    <xf numFmtId="0" fontId="12" fillId="0" borderId="2" xfId="0" applyNumberFormat="1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/>
    </xf>
    <xf numFmtId="0" fontId="7" fillId="0" borderId="0" xfId="0" applyFont="1" applyAlignment="1">
      <alignment horizontal="right"/>
    </xf>
    <xf numFmtId="0" fontId="6" fillId="0" borderId="2" xfId="0" applyNumberFormat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1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vertical="center" wrapText="1"/>
    </xf>
    <xf numFmtId="0" fontId="29" fillId="4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2" fillId="0" borderId="6" xfId="0" applyFont="1" applyBorder="1"/>
    <xf numFmtId="0" fontId="12" fillId="0" borderId="6" xfId="0" applyFont="1" applyBorder="1" applyAlignment="1">
      <alignment horizontal="left" wrapText="1"/>
    </xf>
    <xf numFmtId="0" fontId="12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wrapText="1"/>
    </xf>
    <xf numFmtId="0" fontId="27" fillId="5" borderId="6" xfId="0" applyFont="1" applyFill="1" applyBorder="1" applyAlignment="1">
      <alignment horizontal="center" vertical="center" wrapText="1"/>
    </xf>
    <xf numFmtId="0" fontId="34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2" fillId="0" borderId="10" xfId="0" applyFont="1" applyBorder="1" applyAlignment="1">
      <alignment horizontal="center"/>
    </xf>
    <xf numFmtId="0" fontId="31" fillId="0" borderId="13" xfId="1" applyFont="1" applyBorder="1" applyAlignment="1" applyProtection="1">
      <alignment horizontal="center" vertical="center" textRotation="90"/>
    </xf>
    <xf numFmtId="0" fontId="31" fillId="0" borderId="3" xfId="1" applyFont="1" applyBorder="1" applyAlignment="1" applyProtection="1">
      <alignment horizontal="center" vertical="center" textRotation="90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textRotation="90" wrapText="1"/>
    </xf>
    <xf numFmtId="0" fontId="27" fillId="0" borderId="7" xfId="0" applyFont="1" applyBorder="1" applyAlignment="1">
      <alignment horizontal="center" vertical="center" textRotation="90" wrapText="1"/>
    </xf>
    <xf numFmtId="0" fontId="27" fillId="0" borderId="5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14" fillId="0" borderId="10" xfId="0" applyFont="1" applyBorder="1"/>
    <xf numFmtId="0" fontId="14" fillId="0" borderId="2" xfId="0" applyFont="1" applyBorder="1"/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14" fillId="0" borderId="12" xfId="0" applyFont="1" applyBorder="1"/>
    <xf numFmtId="0" fontId="14" fillId="0" borderId="13" xfId="0" applyFont="1" applyBorder="1"/>
    <xf numFmtId="0" fontId="12" fillId="4" borderId="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textRotation="91" wrapText="1"/>
    </xf>
    <xf numFmtId="0" fontId="12" fillId="3" borderId="7" xfId="0" applyFont="1" applyFill="1" applyBorder="1" applyAlignment="1">
      <alignment horizontal="center" vertical="center" textRotation="91" wrapText="1"/>
    </xf>
    <xf numFmtId="0" fontId="12" fillId="3" borderId="5" xfId="0" applyFont="1" applyFill="1" applyBorder="1" applyAlignment="1">
      <alignment horizontal="center" vertical="center" textRotation="91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1" fillId="0" borderId="2" xfId="1" applyFont="1" applyBorder="1" applyAlignment="1" applyProtection="1">
      <alignment horizontal="center" vertical="center" textRotation="90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5" borderId="4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27" fillId="3" borderId="4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27" fillId="3" borderId="5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14" fillId="5" borderId="4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top" wrapText="1"/>
    </xf>
    <xf numFmtId="0" fontId="27" fillId="2" borderId="8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3" borderId="4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4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 textRotation="90" wrapText="1"/>
    </xf>
    <xf numFmtId="0" fontId="6" fillId="0" borderId="5" xfId="0" applyFont="1" applyBorder="1" applyAlignment="1">
      <alignment horizontal="center" textRotation="90" wrapText="1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22" fillId="2" borderId="6" xfId="0" applyFont="1" applyFill="1" applyBorder="1" applyAlignment="1">
      <alignment horizontal="center" vertical="center" wrapText="1"/>
    </xf>
    <xf numFmtId="0" fontId="3" fillId="0" borderId="13" xfId="1" applyBorder="1" applyAlignment="1" applyProtection="1">
      <alignment horizontal="center" vertical="center" textRotation="90"/>
    </xf>
    <xf numFmtId="0" fontId="3" fillId="0" borderId="3" xfId="1" applyBorder="1" applyAlignment="1" applyProtection="1">
      <alignment horizontal="center" vertical="center" textRotation="90"/>
    </xf>
    <xf numFmtId="0" fontId="5" fillId="0" borderId="4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0" fillId="2" borderId="6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textRotation="90" wrapText="1"/>
    </xf>
    <xf numFmtId="0" fontId="20" fillId="0" borderId="7" xfId="0" applyFont="1" applyBorder="1" applyAlignment="1">
      <alignment horizontal="center" textRotation="90" wrapText="1"/>
    </xf>
    <xf numFmtId="0" fontId="20" fillId="0" borderId="5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textRotation="90" wrapText="1"/>
    </xf>
    <xf numFmtId="0" fontId="20" fillId="0" borderId="3" xfId="0" applyFont="1" applyBorder="1" applyAlignment="1">
      <alignment horizontal="center" textRotation="90" wrapText="1"/>
    </xf>
    <xf numFmtId="0" fontId="20" fillId="0" borderId="2" xfId="0" applyFont="1" applyBorder="1" applyAlignment="1">
      <alignment horizontal="center" textRotation="90" wrapText="1"/>
    </xf>
    <xf numFmtId="0" fontId="21" fillId="0" borderId="13" xfId="1" applyFont="1" applyBorder="1" applyAlignment="1" applyProtection="1">
      <alignment horizontal="center" vertical="center" textRotation="90"/>
    </xf>
    <xf numFmtId="0" fontId="21" fillId="0" borderId="3" xfId="1" applyFont="1" applyBorder="1" applyAlignment="1" applyProtection="1">
      <alignment horizontal="center" vertical="center" textRotation="90"/>
    </xf>
    <xf numFmtId="0" fontId="4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0"/>
  <sheetViews>
    <sheetView tabSelected="1" workbookViewId="0">
      <selection activeCell="J4" sqref="J4"/>
    </sheetView>
  </sheetViews>
  <sheetFormatPr defaultRowHeight="12.75"/>
  <cols>
    <col min="1" max="1" width="2.7109375" customWidth="1"/>
    <col min="2" max="2" width="4.85546875" customWidth="1"/>
    <col min="3" max="3" width="12" customWidth="1"/>
    <col min="4" max="4" width="3.85546875" customWidth="1"/>
    <col min="5" max="5" width="4" customWidth="1"/>
    <col min="6" max="7" width="3.7109375" customWidth="1"/>
    <col min="8" max="8" width="4.140625" customWidth="1"/>
    <col min="9" max="9" width="67.85546875" customWidth="1"/>
    <col min="10" max="10" width="4" customWidth="1"/>
    <col min="11" max="11" width="7.42578125" customWidth="1"/>
    <col min="12" max="14" width="3.85546875" customWidth="1"/>
    <col min="15" max="22" width="4" customWidth="1"/>
    <col min="23" max="26" width="3.85546875" customWidth="1"/>
    <col min="27" max="50" width="4" customWidth="1"/>
    <col min="51" max="51" width="5.5703125" customWidth="1"/>
    <col min="52" max="52" width="5.42578125" customWidth="1"/>
    <col min="53" max="53" width="4.85546875" customWidth="1"/>
  </cols>
  <sheetData>
    <row r="1" spans="1:95" ht="15.75">
      <c r="A1" s="95"/>
      <c r="B1" s="98"/>
      <c r="C1" s="187"/>
      <c r="D1" s="95"/>
      <c r="E1" s="95"/>
      <c r="F1" s="95"/>
      <c r="G1" s="95"/>
      <c r="H1" s="95"/>
      <c r="I1" s="95"/>
      <c r="J1" s="279" t="s">
        <v>67</v>
      </c>
      <c r="K1" s="279"/>
      <c r="L1" s="279"/>
      <c r="M1" s="279"/>
      <c r="N1" s="95"/>
      <c r="O1" s="95"/>
      <c r="P1" s="95"/>
      <c r="Q1" s="95"/>
      <c r="R1" s="97"/>
      <c r="S1" s="9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</row>
    <row r="2" spans="1:95" ht="15.75">
      <c r="A2" s="95"/>
      <c r="B2" s="95"/>
      <c r="C2" s="187"/>
      <c r="D2" s="95"/>
      <c r="E2" s="95"/>
      <c r="F2" s="95"/>
      <c r="G2" s="95"/>
      <c r="H2" s="95"/>
      <c r="I2" s="95"/>
      <c r="J2" s="27" t="s">
        <v>250</v>
      </c>
      <c r="K2" s="27"/>
      <c r="L2" s="27"/>
      <c r="M2" s="27"/>
      <c r="N2" s="27"/>
      <c r="O2" s="27"/>
      <c r="P2" s="27"/>
      <c r="Q2" s="27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ht="15.75">
      <c r="A3" s="95"/>
      <c r="B3" s="95"/>
      <c r="C3" s="99"/>
      <c r="D3" s="95"/>
      <c r="E3" s="95"/>
      <c r="F3" s="95"/>
      <c r="G3" s="95"/>
      <c r="H3" s="95"/>
      <c r="I3" s="95"/>
      <c r="J3" s="95" t="s">
        <v>161</v>
      </c>
      <c r="K3" s="95"/>
      <c r="L3" s="95"/>
      <c r="M3" s="95"/>
      <c r="N3" s="95"/>
      <c r="O3" s="95"/>
      <c r="P3" s="95"/>
      <c r="Q3" s="9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95" ht="15.75">
      <c r="A4" s="95"/>
      <c r="B4" s="95"/>
      <c r="C4" s="187"/>
      <c r="D4" s="95"/>
      <c r="E4" s="95"/>
      <c r="F4" s="95"/>
      <c r="G4" s="95"/>
      <c r="H4" s="95"/>
      <c r="I4" s="95"/>
      <c r="J4" s="95" t="s">
        <v>338</v>
      </c>
      <c r="K4" s="95"/>
      <c r="L4" s="95"/>
      <c r="M4" s="95"/>
      <c r="N4" s="95"/>
      <c r="O4" s="95"/>
      <c r="P4" s="95"/>
      <c r="Q4" s="9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1:95" ht="15.75">
      <c r="A5" s="282" t="s">
        <v>212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</row>
    <row r="6" spans="1:95" ht="39" customHeight="1">
      <c r="A6" s="283" t="s">
        <v>251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15.75">
      <c r="A7" s="277" t="s">
        <v>213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20.25" customHeight="1">
      <c r="A8" s="280" t="s">
        <v>220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</row>
    <row r="9" spans="1:95" ht="15.75">
      <c r="A9" s="277" t="s">
        <v>219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</row>
    <row r="10" spans="1:95" ht="15.75">
      <c r="A10" s="96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</row>
    <row r="11" spans="1:95" ht="15.75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95" ht="15.75">
      <c r="A12" s="96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95" ht="18.75">
      <c r="A13" s="100"/>
      <c r="B13" s="101"/>
      <c r="C13" s="101"/>
      <c r="D13" s="101"/>
      <c r="E13" s="284" t="s">
        <v>214</v>
      </c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</row>
    <row r="14" spans="1:95" ht="18.75">
      <c r="A14" s="100"/>
      <c r="B14" s="101"/>
      <c r="C14" s="101"/>
      <c r="D14" s="101"/>
      <c r="E14" s="284" t="s">
        <v>215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</row>
    <row r="15" spans="1:95" ht="18.75">
      <c r="C15" s="100"/>
      <c r="E15" s="284" t="s">
        <v>216</v>
      </c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</row>
    <row r="16" spans="1:95" ht="18.75">
      <c r="E16" s="284" t="s">
        <v>217</v>
      </c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</row>
    <row r="17" spans="1:17" ht="15.75">
      <c r="E17" s="284" t="s">
        <v>218</v>
      </c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</row>
    <row r="18" spans="1:1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</sheetData>
  <mergeCells count="11">
    <mergeCell ref="E13:Q13"/>
    <mergeCell ref="E14:Q14"/>
    <mergeCell ref="E15:Q15"/>
    <mergeCell ref="E16:Q16"/>
    <mergeCell ref="E17:Q17"/>
    <mergeCell ref="A9:Q9"/>
    <mergeCell ref="J1:M1"/>
    <mergeCell ref="A8:Q8"/>
    <mergeCell ref="A5:Q5"/>
    <mergeCell ref="A6:Q6"/>
    <mergeCell ref="A7:Q7"/>
  </mergeCells>
  <phoneticPr fontId="2" type="noConversion"/>
  <pageMargins left="0.78740157480314965" right="0.59055118110236227" top="1.5748031496062993" bottom="0.98425196850393704" header="0.51181102362204722" footer="0.51181102362204722"/>
  <pageSetup paperSize="8" scale="90" fitToHeight="2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16"/>
  <sheetViews>
    <sheetView workbookViewId="0">
      <selection activeCell="K26" sqref="A1:K26"/>
    </sheetView>
  </sheetViews>
  <sheetFormatPr defaultRowHeight="12.75"/>
  <sheetData>
    <row r="2" spans="1:21" ht="18.75">
      <c r="A2" s="475" t="s">
        <v>162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8.75">
      <c r="A3" s="475" t="s">
        <v>163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8.75">
      <c r="A4" s="32"/>
      <c r="B4" s="105" t="s">
        <v>164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33"/>
      <c r="P4" s="33"/>
      <c r="Q4" s="33"/>
      <c r="R4" s="34"/>
      <c r="S4" s="34"/>
      <c r="T4" s="34"/>
      <c r="U4" s="34"/>
    </row>
    <row r="5" spans="1:21" ht="18.75">
      <c r="A5" s="32"/>
      <c r="B5" s="105" t="s">
        <v>165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33"/>
      <c r="P5" s="33"/>
      <c r="Q5" s="33"/>
      <c r="R5" s="34"/>
      <c r="S5" s="34"/>
      <c r="T5" s="34"/>
      <c r="U5" s="34"/>
    </row>
    <row r="6" spans="1:21" ht="18.75">
      <c r="A6" s="34"/>
      <c r="B6" s="35" t="s">
        <v>166</v>
      </c>
      <c r="C6" s="35"/>
      <c r="D6" s="35"/>
      <c r="E6" s="35"/>
      <c r="F6" s="35"/>
      <c r="G6" s="35"/>
      <c r="H6" s="35"/>
      <c r="I6" s="35"/>
      <c r="J6" s="35"/>
      <c r="K6" s="35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8.75">
      <c r="A7" s="34"/>
      <c r="B7" s="35" t="s">
        <v>167</v>
      </c>
      <c r="C7" s="35"/>
      <c r="D7" s="35"/>
      <c r="E7" s="35"/>
      <c r="F7" s="35"/>
      <c r="G7" s="35"/>
      <c r="H7" s="35"/>
      <c r="I7" s="35"/>
      <c r="J7" s="35"/>
      <c r="K7" s="35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8.75">
      <c r="A8" s="34"/>
      <c r="B8" s="35" t="s">
        <v>168</v>
      </c>
      <c r="C8" s="35"/>
      <c r="D8" s="35"/>
      <c r="E8" s="35"/>
      <c r="F8" s="35"/>
      <c r="G8" s="35"/>
      <c r="H8" s="35"/>
      <c r="I8" s="35"/>
      <c r="J8" s="35"/>
      <c r="K8" s="35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8.75">
      <c r="A9" s="34"/>
      <c r="B9" s="35" t="s">
        <v>169</v>
      </c>
      <c r="C9" s="35"/>
      <c r="D9" s="35"/>
      <c r="E9" s="35"/>
      <c r="F9" s="35"/>
      <c r="G9" s="35"/>
      <c r="H9" s="35"/>
      <c r="I9" s="35"/>
      <c r="J9" s="35"/>
      <c r="K9" s="35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8.7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ht="18.75">
      <c r="A11" s="475" t="s">
        <v>170</v>
      </c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39"/>
      <c r="M11" s="39"/>
      <c r="N11" s="39"/>
      <c r="O11" s="39"/>
      <c r="P11" s="39"/>
      <c r="Q11" s="39"/>
      <c r="R11" s="39"/>
      <c r="S11" s="39"/>
      <c r="T11" s="39"/>
      <c r="U11" s="34"/>
    </row>
    <row r="12" spans="1:21" ht="18.75">
      <c r="A12" s="36"/>
      <c r="B12" s="35" t="s">
        <v>171</v>
      </c>
      <c r="C12" s="37"/>
      <c r="D12" s="37"/>
      <c r="E12" s="37"/>
      <c r="F12" s="37"/>
      <c r="G12" s="37"/>
      <c r="H12" s="37"/>
      <c r="I12" s="37"/>
      <c r="J12" s="37"/>
      <c r="K12" s="37"/>
      <c r="L12" s="36"/>
      <c r="M12" s="36"/>
      <c r="N12" s="36"/>
      <c r="O12" s="36"/>
      <c r="P12" s="36"/>
      <c r="Q12" s="36"/>
      <c r="R12" s="36"/>
      <c r="S12" s="36"/>
      <c r="T12" s="34"/>
      <c r="U12" s="34"/>
    </row>
    <row r="13" spans="1:21" ht="18.75">
      <c r="A13" s="38"/>
      <c r="B13" s="35" t="s">
        <v>172</v>
      </c>
      <c r="C13" s="35"/>
      <c r="D13" s="35"/>
      <c r="E13" s="35"/>
      <c r="F13" s="35"/>
      <c r="G13" s="35"/>
      <c r="H13" s="35"/>
      <c r="I13" s="35"/>
      <c r="J13" s="35"/>
      <c r="K13" s="35"/>
      <c r="L13" s="38"/>
      <c r="M13" s="38"/>
      <c r="N13" s="38"/>
      <c r="O13" s="38"/>
      <c r="P13" s="38"/>
      <c r="Q13" s="38"/>
      <c r="R13" s="38"/>
      <c r="S13" s="38"/>
      <c r="T13" s="34"/>
      <c r="U13" s="34"/>
    </row>
    <row r="14" spans="1:21" ht="18.75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8"/>
      <c r="M14" s="38"/>
      <c r="N14" s="38"/>
      <c r="O14" s="38"/>
      <c r="P14" s="38"/>
      <c r="Q14" s="38"/>
      <c r="R14" s="38"/>
      <c r="S14" s="38"/>
      <c r="T14" s="34"/>
      <c r="U14" s="34"/>
    </row>
    <row r="15" spans="1:21" ht="18.75">
      <c r="A15" s="39"/>
      <c r="B15" s="40" t="s">
        <v>173</v>
      </c>
      <c r="C15" s="40"/>
      <c r="D15" s="40"/>
      <c r="E15" s="40"/>
      <c r="F15" s="40"/>
      <c r="G15" s="40"/>
      <c r="H15" s="40"/>
      <c r="I15" s="40"/>
      <c r="J15" s="40"/>
      <c r="K15" s="40"/>
      <c r="L15" s="39"/>
      <c r="M15" s="39"/>
      <c r="N15" s="39"/>
      <c r="O15" s="39"/>
      <c r="P15" s="39"/>
      <c r="Q15" s="39"/>
      <c r="R15" s="39"/>
      <c r="S15" s="39"/>
      <c r="T15" s="34"/>
      <c r="U15" s="34"/>
    </row>
    <row r="16" spans="1:21" ht="18.75">
      <c r="A16" s="38"/>
      <c r="B16" s="39" t="s">
        <v>174</v>
      </c>
      <c r="C16" s="39"/>
      <c r="D16" s="39"/>
      <c r="E16" s="39"/>
      <c r="F16" s="39"/>
      <c r="G16" s="39"/>
      <c r="H16" s="39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4"/>
      <c r="U16" s="34"/>
    </row>
  </sheetData>
  <mergeCells count="3">
    <mergeCell ref="A2:K2"/>
    <mergeCell ref="A3:K3"/>
    <mergeCell ref="A11:K11"/>
  </mergeCells>
  <pageMargins left="1.8897637795275593" right="0.70866141732283472" top="0.74803149606299213" bottom="0.74803149606299213" header="0.31496062992125984" footer="0.31496062992125984"/>
  <pageSetup paperSize="8" scale="1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74"/>
  <sheetViews>
    <sheetView topLeftCell="B1" zoomScale="90" zoomScaleNormal="90" workbookViewId="0">
      <selection activeCell="AO23" sqref="AO23"/>
    </sheetView>
  </sheetViews>
  <sheetFormatPr defaultRowHeight="12.75"/>
  <cols>
    <col min="1" max="1" width="1.7109375" customWidth="1"/>
    <col min="2" max="2" width="3.28515625" customWidth="1"/>
    <col min="3" max="3" width="13.5703125" customWidth="1"/>
    <col min="4" max="4" width="5.5703125" customWidth="1"/>
    <col min="5" max="56" width="3.42578125" customWidth="1"/>
    <col min="57" max="57" width="5.28515625" customWidth="1"/>
  </cols>
  <sheetData>
    <row r="1" spans="1:57" ht="13.5" thickBot="1">
      <c r="A1" s="286" t="s">
        <v>117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</row>
    <row r="2" spans="1:57" ht="36" customHeight="1" thickBot="1">
      <c r="A2" s="295" t="s">
        <v>32</v>
      </c>
      <c r="B2" s="295" t="s">
        <v>33</v>
      </c>
      <c r="C2" s="295" t="s">
        <v>34</v>
      </c>
      <c r="D2" s="295" t="s">
        <v>35</v>
      </c>
      <c r="E2" s="9" t="s">
        <v>231</v>
      </c>
      <c r="F2" s="292" t="s">
        <v>36</v>
      </c>
      <c r="G2" s="301"/>
      <c r="H2" s="302"/>
      <c r="I2" s="10" t="s">
        <v>232</v>
      </c>
      <c r="J2" s="292" t="s">
        <v>37</v>
      </c>
      <c r="K2" s="293"/>
      <c r="L2" s="293"/>
      <c r="M2" s="9" t="s">
        <v>233</v>
      </c>
      <c r="N2" s="298" t="s">
        <v>38</v>
      </c>
      <c r="O2" s="299"/>
      <c r="P2" s="299"/>
      <c r="Q2" s="8" t="s">
        <v>234</v>
      </c>
      <c r="R2" s="298" t="s">
        <v>39</v>
      </c>
      <c r="S2" s="299"/>
      <c r="T2" s="299"/>
      <c r="U2" s="300"/>
      <c r="V2" s="7" t="s">
        <v>235</v>
      </c>
      <c r="W2" s="298" t="s">
        <v>40</v>
      </c>
      <c r="X2" s="299"/>
      <c r="Y2" s="299"/>
      <c r="Z2" s="8" t="s">
        <v>236</v>
      </c>
      <c r="AA2" s="298" t="s">
        <v>41</v>
      </c>
      <c r="AB2" s="299"/>
      <c r="AC2" s="299"/>
      <c r="AD2" s="8" t="s">
        <v>237</v>
      </c>
      <c r="AE2" s="298" t="s">
        <v>42</v>
      </c>
      <c r="AF2" s="299"/>
      <c r="AG2" s="299"/>
      <c r="AH2" s="9" t="s">
        <v>238</v>
      </c>
      <c r="AI2" s="292" t="s">
        <v>43</v>
      </c>
      <c r="AJ2" s="293"/>
      <c r="AK2" s="294"/>
      <c r="AL2" s="10" t="s">
        <v>239</v>
      </c>
      <c r="AM2" s="292" t="s">
        <v>44</v>
      </c>
      <c r="AN2" s="293"/>
      <c r="AO2" s="293"/>
      <c r="AP2" s="294"/>
      <c r="AQ2" s="9" t="s">
        <v>240</v>
      </c>
      <c r="AR2" s="292" t="s">
        <v>45</v>
      </c>
      <c r="AS2" s="293"/>
      <c r="AT2" s="294"/>
      <c r="AU2" s="9" t="s">
        <v>241</v>
      </c>
      <c r="AV2" s="292" t="s">
        <v>46</v>
      </c>
      <c r="AW2" s="293"/>
      <c r="AX2" s="293"/>
      <c r="AY2" s="294"/>
      <c r="AZ2" s="8" t="s">
        <v>242</v>
      </c>
      <c r="BA2" s="292" t="s">
        <v>47</v>
      </c>
      <c r="BB2" s="293"/>
      <c r="BC2" s="293"/>
      <c r="BD2" s="186" t="s">
        <v>243</v>
      </c>
      <c r="BE2" s="287" t="s">
        <v>48</v>
      </c>
    </row>
    <row r="3" spans="1:57" ht="9" customHeight="1" thickBot="1">
      <c r="A3" s="296"/>
      <c r="B3" s="296"/>
      <c r="C3" s="296"/>
      <c r="D3" s="296"/>
      <c r="E3" s="289" t="s">
        <v>49</v>
      </c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1"/>
      <c r="BE3" s="288"/>
    </row>
    <row r="4" spans="1:57" ht="12.75" customHeight="1" thickBot="1">
      <c r="A4" s="297"/>
      <c r="B4" s="297"/>
      <c r="C4" s="297"/>
      <c r="D4" s="297"/>
      <c r="E4" s="106">
        <v>35</v>
      </c>
      <c r="F4" s="106">
        <v>36</v>
      </c>
      <c r="G4" s="106">
        <v>37</v>
      </c>
      <c r="H4" s="106">
        <v>38</v>
      </c>
      <c r="I4" s="106">
        <v>39</v>
      </c>
      <c r="J4" s="106">
        <v>40</v>
      </c>
      <c r="K4" s="106">
        <v>41</v>
      </c>
      <c r="L4" s="106">
        <v>42</v>
      </c>
      <c r="M4" s="106">
        <v>43</v>
      </c>
      <c r="N4" s="106">
        <v>44</v>
      </c>
      <c r="O4" s="106">
        <v>45</v>
      </c>
      <c r="P4" s="106">
        <v>46</v>
      </c>
      <c r="Q4" s="106">
        <v>47</v>
      </c>
      <c r="R4" s="106">
        <v>48</v>
      </c>
      <c r="S4" s="106">
        <v>49</v>
      </c>
      <c r="T4" s="106">
        <v>50</v>
      </c>
      <c r="U4" s="106">
        <v>51</v>
      </c>
      <c r="V4" s="106">
        <v>52</v>
      </c>
      <c r="W4" s="107">
        <v>1</v>
      </c>
      <c r="X4" s="107">
        <v>2</v>
      </c>
      <c r="Y4" s="107">
        <v>3</v>
      </c>
      <c r="Z4" s="107">
        <v>4</v>
      </c>
      <c r="AA4" s="108">
        <v>5</v>
      </c>
      <c r="AB4" s="108">
        <v>6</v>
      </c>
      <c r="AC4" s="108">
        <v>7</v>
      </c>
      <c r="AD4" s="108">
        <v>8</v>
      </c>
      <c r="AE4" s="108">
        <v>9</v>
      </c>
      <c r="AF4" s="108">
        <v>10</v>
      </c>
      <c r="AG4" s="108">
        <v>11</v>
      </c>
      <c r="AH4" s="108">
        <v>12</v>
      </c>
      <c r="AI4" s="108">
        <v>13</v>
      </c>
      <c r="AJ4" s="108">
        <v>14</v>
      </c>
      <c r="AK4" s="108">
        <v>15</v>
      </c>
      <c r="AL4" s="108">
        <v>16</v>
      </c>
      <c r="AM4" s="108">
        <v>17</v>
      </c>
      <c r="AN4" s="108">
        <v>18</v>
      </c>
      <c r="AO4" s="108">
        <v>19</v>
      </c>
      <c r="AP4" s="108">
        <v>20</v>
      </c>
      <c r="AQ4" s="108">
        <v>21</v>
      </c>
      <c r="AR4" s="108">
        <v>22</v>
      </c>
      <c r="AS4" s="108">
        <v>23</v>
      </c>
      <c r="AT4" s="108">
        <v>24</v>
      </c>
      <c r="AU4" s="108">
        <v>25</v>
      </c>
      <c r="AV4" s="108">
        <v>26</v>
      </c>
      <c r="AW4" s="108">
        <v>27</v>
      </c>
      <c r="AX4" s="108">
        <v>28</v>
      </c>
      <c r="AY4" s="108">
        <v>29</v>
      </c>
      <c r="AZ4" s="108">
        <v>30</v>
      </c>
      <c r="BA4" s="108">
        <v>31</v>
      </c>
      <c r="BB4" s="108">
        <v>32</v>
      </c>
      <c r="BC4" s="108">
        <v>33</v>
      </c>
      <c r="BD4" s="108">
        <v>34</v>
      </c>
      <c r="BE4" s="109"/>
    </row>
    <row r="5" spans="1:57" ht="9" customHeight="1" thickBot="1">
      <c r="A5" s="289" t="s">
        <v>50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319"/>
    </row>
    <row r="6" spans="1:57" ht="15" customHeight="1" thickBot="1">
      <c r="A6" s="110"/>
      <c r="B6" s="106"/>
      <c r="C6" s="106"/>
      <c r="D6" s="106"/>
      <c r="E6" s="106">
        <v>1</v>
      </c>
      <c r="F6" s="106">
        <v>2</v>
      </c>
      <c r="G6" s="106">
        <v>3</v>
      </c>
      <c r="H6" s="106">
        <v>4</v>
      </c>
      <c r="I6" s="106">
        <v>5</v>
      </c>
      <c r="J6" s="106">
        <v>6</v>
      </c>
      <c r="K6" s="106">
        <v>7</v>
      </c>
      <c r="L6" s="106">
        <v>8</v>
      </c>
      <c r="M6" s="106">
        <v>9</v>
      </c>
      <c r="N6" s="106">
        <v>10</v>
      </c>
      <c r="O6" s="106">
        <v>11</v>
      </c>
      <c r="P6" s="106">
        <v>12</v>
      </c>
      <c r="Q6" s="106">
        <v>13</v>
      </c>
      <c r="R6" s="106">
        <v>14</v>
      </c>
      <c r="S6" s="106">
        <v>15</v>
      </c>
      <c r="T6" s="106">
        <v>16</v>
      </c>
      <c r="U6" s="106">
        <v>17</v>
      </c>
      <c r="V6" s="106">
        <v>18</v>
      </c>
      <c r="W6" s="106">
        <v>19</v>
      </c>
      <c r="X6" s="106">
        <v>20</v>
      </c>
      <c r="Y6" s="106">
        <v>21</v>
      </c>
      <c r="Z6" s="106">
        <v>22</v>
      </c>
      <c r="AA6" s="106">
        <v>23</v>
      </c>
      <c r="AB6" s="106">
        <v>24</v>
      </c>
      <c r="AC6" s="106">
        <v>25</v>
      </c>
      <c r="AD6" s="106">
        <v>26</v>
      </c>
      <c r="AE6" s="106">
        <v>27</v>
      </c>
      <c r="AF6" s="106">
        <v>28</v>
      </c>
      <c r="AG6" s="106">
        <v>29</v>
      </c>
      <c r="AH6" s="106">
        <v>30</v>
      </c>
      <c r="AI6" s="106">
        <v>31</v>
      </c>
      <c r="AJ6" s="106">
        <v>32</v>
      </c>
      <c r="AK6" s="106">
        <v>33</v>
      </c>
      <c r="AL6" s="106">
        <v>34</v>
      </c>
      <c r="AM6" s="106">
        <v>35</v>
      </c>
      <c r="AN6" s="106">
        <v>36</v>
      </c>
      <c r="AO6" s="106">
        <v>37</v>
      </c>
      <c r="AP6" s="106">
        <v>38</v>
      </c>
      <c r="AQ6" s="106">
        <v>39</v>
      </c>
      <c r="AR6" s="106">
        <v>40</v>
      </c>
      <c r="AS6" s="106">
        <v>41</v>
      </c>
      <c r="AT6" s="106">
        <v>42</v>
      </c>
      <c r="AU6" s="106">
        <v>43</v>
      </c>
      <c r="AV6" s="106">
        <v>44</v>
      </c>
      <c r="AW6" s="106">
        <v>45</v>
      </c>
      <c r="AX6" s="106">
        <v>46</v>
      </c>
      <c r="AY6" s="106">
        <v>47</v>
      </c>
      <c r="AZ6" s="106">
        <v>48</v>
      </c>
      <c r="BA6" s="106">
        <v>49</v>
      </c>
      <c r="BB6" s="106">
        <v>50</v>
      </c>
      <c r="BC6" s="106">
        <v>51</v>
      </c>
      <c r="BD6" s="106">
        <v>52</v>
      </c>
      <c r="BE6" s="108"/>
    </row>
    <row r="7" spans="1:57" ht="12.75" customHeight="1" thickBot="1">
      <c r="A7" s="320" t="s">
        <v>51</v>
      </c>
      <c r="B7" s="316" t="s">
        <v>31</v>
      </c>
      <c r="C7" s="316" t="s">
        <v>52</v>
      </c>
      <c r="D7" s="111" t="s">
        <v>53</v>
      </c>
      <c r="E7" s="112">
        <f t="shared" ref="E7:U7" si="0">SUM(E10,E46)</f>
        <v>30</v>
      </c>
      <c r="F7" s="112">
        <f t="shared" si="0"/>
        <v>30</v>
      </c>
      <c r="G7" s="112">
        <f t="shared" si="0"/>
        <v>30</v>
      </c>
      <c r="H7" s="112">
        <f t="shared" si="0"/>
        <v>30</v>
      </c>
      <c r="I7" s="112">
        <f t="shared" si="0"/>
        <v>30</v>
      </c>
      <c r="J7" s="112">
        <f t="shared" si="0"/>
        <v>30</v>
      </c>
      <c r="K7" s="112">
        <f t="shared" si="0"/>
        <v>30</v>
      </c>
      <c r="L7" s="112">
        <f t="shared" si="0"/>
        <v>30</v>
      </c>
      <c r="M7" s="112">
        <f t="shared" si="0"/>
        <v>30</v>
      </c>
      <c r="N7" s="112">
        <f t="shared" si="0"/>
        <v>30</v>
      </c>
      <c r="O7" s="112">
        <f t="shared" si="0"/>
        <v>30</v>
      </c>
      <c r="P7" s="112">
        <f t="shared" si="0"/>
        <v>30</v>
      </c>
      <c r="Q7" s="112">
        <f t="shared" si="0"/>
        <v>30</v>
      </c>
      <c r="R7" s="112">
        <f t="shared" si="0"/>
        <v>30</v>
      </c>
      <c r="S7" s="112">
        <f t="shared" si="0"/>
        <v>30</v>
      </c>
      <c r="T7" s="112">
        <f t="shared" si="0"/>
        <v>30</v>
      </c>
      <c r="U7" s="112">
        <f t="shared" si="0"/>
        <v>30</v>
      </c>
      <c r="V7" s="113" t="s">
        <v>176</v>
      </c>
      <c r="W7" s="113" t="s">
        <v>176</v>
      </c>
      <c r="X7" s="112">
        <f t="shared" ref="X7:AU7" si="1">SUM(X10,X46)</f>
        <v>34</v>
      </c>
      <c r="Y7" s="112">
        <f t="shared" si="1"/>
        <v>34</v>
      </c>
      <c r="Z7" s="112">
        <f t="shared" si="1"/>
        <v>34</v>
      </c>
      <c r="AA7" s="112">
        <f t="shared" si="1"/>
        <v>34</v>
      </c>
      <c r="AB7" s="112">
        <f t="shared" si="1"/>
        <v>34</v>
      </c>
      <c r="AC7" s="112">
        <f t="shared" si="1"/>
        <v>34</v>
      </c>
      <c r="AD7" s="112">
        <f t="shared" si="1"/>
        <v>34</v>
      </c>
      <c r="AE7" s="112">
        <f t="shared" si="1"/>
        <v>34</v>
      </c>
      <c r="AF7" s="112">
        <f t="shared" si="1"/>
        <v>34</v>
      </c>
      <c r="AG7" s="112">
        <f t="shared" si="1"/>
        <v>34</v>
      </c>
      <c r="AH7" s="112">
        <f t="shared" si="1"/>
        <v>34</v>
      </c>
      <c r="AI7" s="112">
        <f t="shared" si="1"/>
        <v>34</v>
      </c>
      <c r="AJ7" s="112">
        <f t="shared" si="1"/>
        <v>34</v>
      </c>
      <c r="AK7" s="112">
        <f t="shared" si="1"/>
        <v>34</v>
      </c>
      <c r="AL7" s="112">
        <f t="shared" si="1"/>
        <v>34</v>
      </c>
      <c r="AM7" s="112">
        <f t="shared" si="1"/>
        <v>34</v>
      </c>
      <c r="AN7" s="112">
        <f t="shared" si="1"/>
        <v>34</v>
      </c>
      <c r="AO7" s="112">
        <f t="shared" si="1"/>
        <v>34</v>
      </c>
      <c r="AP7" s="112">
        <f t="shared" si="1"/>
        <v>34</v>
      </c>
      <c r="AQ7" s="112">
        <f t="shared" si="1"/>
        <v>34</v>
      </c>
      <c r="AR7" s="112">
        <f t="shared" si="1"/>
        <v>34</v>
      </c>
      <c r="AS7" s="112">
        <f t="shared" si="1"/>
        <v>34</v>
      </c>
      <c r="AT7" s="114">
        <f t="shared" si="1"/>
        <v>0</v>
      </c>
      <c r="AU7" s="114">
        <f t="shared" si="1"/>
        <v>0</v>
      </c>
      <c r="AV7" s="113" t="s">
        <v>176</v>
      </c>
      <c r="AW7" s="113" t="s">
        <v>176</v>
      </c>
      <c r="AX7" s="113" t="s">
        <v>176</v>
      </c>
      <c r="AY7" s="113" t="s">
        <v>176</v>
      </c>
      <c r="AZ7" s="113" t="s">
        <v>176</v>
      </c>
      <c r="BA7" s="113" t="s">
        <v>176</v>
      </c>
      <c r="BB7" s="113" t="s">
        <v>176</v>
      </c>
      <c r="BC7" s="113" t="s">
        <v>176</v>
      </c>
      <c r="BD7" s="113" t="s">
        <v>176</v>
      </c>
      <c r="BE7" s="112">
        <f>SUM(E7:BD7)</f>
        <v>1258</v>
      </c>
    </row>
    <row r="8" spans="1:57" ht="12.75" customHeight="1" thickBot="1">
      <c r="A8" s="321"/>
      <c r="B8" s="317"/>
      <c r="C8" s="317"/>
      <c r="D8" s="111" t="s">
        <v>54</v>
      </c>
      <c r="E8" s="112">
        <f t="shared" ref="E8:U8" si="2">SUM(E11,E47)</f>
        <v>15</v>
      </c>
      <c r="F8" s="112">
        <f t="shared" si="2"/>
        <v>15</v>
      </c>
      <c r="G8" s="112">
        <f t="shared" si="2"/>
        <v>15</v>
      </c>
      <c r="H8" s="112">
        <f t="shared" si="2"/>
        <v>15</v>
      </c>
      <c r="I8" s="112">
        <f t="shared" si="2"/>
        <v>15</v>
      </c>
      <c r="J8" s="112">
        <f t="shared" si="2"/>
        <v>15</v>
      </c>
      <c r="K8" s="112">
        <f t="shared" si="2"/>
        <v>15</v>
      </c>
      <c r="L8" s="112">
        <f t="shared" si="2"/>
        <v>15</v>
      </c>
      <c r="M8" s="112">
        <f t="shared" si="2"/>
        <v>15</v>
      </c>
      <c r="N8" s="112">
        <f t="shared" si="2"/>
        <v>15</v>
      </c>
      <c r="O8" s="112">
        <f t="shared" si="2"/>
        <v>15</v>
      </c>
      <c r="P8" s="112">
        <f t="shared" si="2"/>
        <v>15</v>
      </c>
      <c r="Q8" s="112">
        <f t="shared" si="2"/>
        <v>15</v>
      </c>
      <c r="R8" s="112">
        <f t="shared" si="2"/>
        <v>15</v>
      </c>
      <c r="S8" s="112">
        <f t="shared" si="2"/>
        <v>15</v>
      </c>
      <c r="T8" s="112">
        <f t="shared" si="2"/>
        <v>15</v>
      </c>
      <c r="U8" s="112">
        <f t="shared" si="2"/>
        <v>15</v>
      </c>
      <c r="V8" s="113" t="s">
        <v>176</v>
      </c>
      <c r="W8" s="113" t="s">
        <v>176</v>
      </c>
      <c r="X8" s="112">
        <f t="shared" ref="X8:AU8" si="3">SUM(X11,X47)</f>
        <v>17</v>
      </c>
      <c r="Y8" s="112">
        <f t="shared" si="3"/>
        <v>17</v>
      </c>
      <c r="Z8" s="112">
        <f t="shared" si="3"/>
        <v>17</v>
      </c>
      <c r="AA8" s="112">
        <f t="shared" si="3"/>
        <v>17</v>
      </c>
      <c r="AB8" s="112">
        <f t="shared" si="3"/>
        <v>17</v>
      </c>
      <c r="AC8" s="112">
        <f t="shared" si="3"/>
        <v>17</v>
      </c>
      <c r="AD8" s="112">
        <f t="shared" si="3"/>
        <v>17</v>
      </c>
      <c r="AE8" s="112">
        <f t="shared" si="3"/>
        <v>17</v>
      </c>
      <c r="AF8" s="112">
        <f t="shared" si="3"/>
        <v>17</v>
      </c>
      <c r="AG8" s="112">
        <f t="shared" si="3"/>
        <v>17</v>
      </c>
      <c r="AH8" s="112">
        <f t="shared" si="3"/>
        <v>17</v>
      </c>
      <c r="AI8" s="112">
        <f t="shared" si="3"/>
        <v>17</v>
      </c>
      <c r="AJ8" s="112">
        <f t="shared" si="3"/>
        <v>17</v>
      </c>
      <c r="AK8" s="112">
        <f t="shared" si="3"/>
        <v>17</v>
      </c>
      <c r="AL8" s="112">
        <f t="shared" si="3"/>
        <v>17</v>
      </c>
      <c r="AM8" s="112">
        <f t="shared" si="3"/>
        <v>17</v>
      </c>
      <c r="AN8" s="112">
        <f t="shared" si="3"/>
        <v>17</v>
      </c>
      <c r="AO8" s="112">
        <f t="shared" si="3"/>
        <v>17</v>
      </c>
      <c r="AP8" s="112">
        <f t="shared" si="3"/>
        <v>17</v>
      </c>
      <c r="AQ8" s="112">
        <f t="shared" si="3"/>
        <v>17</v>
      </c>
      <c r="AR8" s="112">
        <f t="shared" si="3"/>
        <v>17</v>
      </c>
      <c r="AS8" s="112">
        <f t="shared" si="3"/>
        <v>17</v>
      </c>
      <c r="AT8" s="114">
        <f t="shared" si="3"/>
        <v>0</v>
      </c>
      <c r="AU8" s="114">
        <f t="shared" si="3"/>
        <v>0</v>
      </c>
      <c r="AV8" s="113" t="s">
        <v>176</v>
      </c>
      <c r="AW8" s="113" t="s">
        <v>176</v>
      </c>
      <c r="AX8" s="113" t="s">
        <v>176</v>
      </c>
      <c r="AY8" s="113" t="s">
        <v>176</v>
      </c>
      <c r="AZ8" s="113" t="s">
        <v>176</v>
      </c>
      <c r="BA8" s="113" t="s">
        <v>176</v>
      </c>
      <c r="BB8" s="113" t="s">
        <v>176</v>
      </c>
      <c r="BC8" s="113" t="s">
        <v>176</v>
      </c>
      <c r="BD8" s="113" t="s">
        <v>176</v>
      </c>
      <c r="BE8" s="112">
        <f>SUM(BE11,BE47)</f>
        <v>629</v>
      </c>
    </row>
    <row r="9" spans="1:57" ht="12.75" customHeight="1" thickBot="1">
      <c r="A9" s="321"/>
      <c r="B9" s="318"/>
      <c r="C9" s="318"/>
      <c r="D9" s="111" t="s">
        <v>123</v>
      </c>
      <c r="E9" s="112">
        <f t="shared" ref="E9:U9" si="4">SUM(E12,E48)</f>
        <v>0</v>
      </c>
      <c r="F9" s="112">
        <f t="shared" si="4"/>
        <v>0</v>
      </c>
      <c r="G9" s="112">
        <f t="shared" si="4"/>
        <v>0</v>
      </c>
      <c r="H9" s="112">
        <f t="shared" si="4"/>
        <v>0</v>
      </c>
      <c r="I9" s="112">
        <f t="shared" si="4"/>
        <v>0</v>
      </c>
      <c r="J9" s="112">
        <f t="shared" si="4"/>
        <v>0</v>
      </c>
      <c r="K9" s="112">
        <f t="shared" si="4"/>
        <v>0</v>
      </c>
      <c r="L9" s="112">
        <f t="shared" si="4"/>
        <v>0</v>
      </c>
      <c r="M9" s="112">
        <f t="shared" si="4"/>
        <v>0</v>
      </c>
      <c r="N9" s="112">
        <f t="shared" si="4"/>
        <v>0</v>
      </c>
      <c r="O9" s="112">
        <f t="shared" si="4"/>
        <v>0</v>
      </c>
      <c r="P9" s="112">
        <f t="shared" si="4"/>
        <v>0</v>
      </c>
      <c r="Q9" s="112">
        <f t="shared" si="4"/>
        <v>0</v>
      </c>
      <c r="R9" s="112">
        <f t="shared" si="4"/>
        <v>0</v>
      </c>
      <c r="S9" s="112">
        <f t="shared" si="4"/>
        <v>0</v>
      </c>
      <c r="T9" s="112">
        <f t="shared" si="4"/>
        <v>0</v>
      </c>
      <c r="U9" s="112">
        <f t="shared" si="4"/>
        <v>0</v>
      </c>
      <c r="V9" s="113" t="s">
        <v>176</v>
      </c>
      <c r="W9" s="113" t="s">
        <v>176</v>
      </c>
      <c r="X9" s="112">
        <f t="shared" ref="X9:AU9" si="5">SUM(X12,X48)</f>
        <v>0</v>
      </c>
      <c r="Y9" s="112">
        <f t="shared" si="5"/>
        <v>0</v>
      </c>
      <c r="Z9" s="112">
        <f t="shared" si="5"/>
        <v>0</v>
      </c>
      <c r="AA9" s="112">
        <f t="shared" si="5"/>
        <v>0</v>
      </c>
      <c r="AB9" s="112">
        <f t="shared" si="5"/>
        <v>0</v>
      </c>
      <c r="AC9" s="112">
        <f t="shared" si="5"/>
        <v>0</v>
      </c>
      <c r="AD9" s="112">
        <f t="shared" si="5"/>
        <v>0</v>
      </c>
      <c r="AE9" s="112">
        <f t="shared" si="5"/>
        <v>0</v>
      </c>
      <c r="AF9" s="112">
        <f t="shared" si="5"/>
        <v>0</v>
      </c>
      <c r="AG9" s="112">
        <f t="shared" si="5"/>
        <v>0</v>
      </c>
      <c r="AH9" s="112">
        <f t="shared" si="5"/>
        <v>0</v>
      </c>
      <c r="AI9" s="112">
        <f t="shared" si="5"/>
        <v>0</v>
      </c>
      <c r="AJ9" s="112">
        <f t="shared" si="5"/>
        <v>0</v>
      </c>
      <c r="AK9" s="112">
        <f t="shared" si="5"/>
        <v>0</v>
      </c>
      <c r="AL9" s="112">
        <f t="shared" si="5"/>
        <v>0</v>
      </c>
      <c r="AM9" s="112">
        <f t="shared" si="5"/>
        <v>0</v>
      </c>
      <c r="AN9" s="112">
        <f t="shared" si="5"/>
        <v>0</v>
      </c>
      <c r="AO9" s="112">
        <f t="shared" si="5"/>
        <v>0</v>
      </c>
      <c r="AP9" s="112">
        <f t="shared" si="5"/>
        <v>0</v>
      </c>
      <c r="AQ9" s="112">
        <f t="shared" si="5"/>
        <v>0</v>
      </c>
      <c r="AR9" s="112">
        <f t="shared" si="5"/>
        <v>0</v>
      </c>
      <c r="AS9" s="112">
        <f t="shared" si="5"/>
        <v>0</v>
      </c>
      <c r="AT9" s="114">
        <f t="shared" si="5"/>
        <v>0</v>
      </c>
      <c r="AU9" s="114">
        <f t="shared" si="5"/>
        <v>0</v>
      </c>
      <c r="AV9" s="113" t="s">
        <v>176</v>
      </c>
      <c r="AW9" s="113" t="s">
        <v>176</v>
      </c>
      <c r="AX9" s="113" t="s">
        <v>176</v>
      </c>
      <c r="AY9" s="113" t="s">
        <v>176</v>
      </c>
      <c r="AZ9" s="113" t="s">
        <v>176</v>
      </c>
      <c r="BA9" s="113" t="s">
        <v>176</v>
      </c>
      <c r="BB9" s="113" t="s">
        <v>176</v>
      </c>
      <c r="BC9" s="113" t="s">
        <v>176</v>
      </c>
      <c r="BD9" s="113" t="s">
        <v>176</v>
      </c>
      <c r="BE9" s="112">
        <f>SUM(BE12,BE48)</f>
        <v>0</v>
      </c>
    </row>
    <row r="10" spans="1:57" ht="12.75" customHeight="1" thickBot="1">
      <c r="A10" s="321"/>
      <c r="B10" s="316" t="s">
        <v>305</v>
      </c>
      <c r="C10" s="316" t="s">
        <v>304</v>
      </c>
      <c r="D10" s="111" t="s">
        <v>53</v>
      </c>
      <c r="E10" s="112">
        <f>SUM(E13,E16,E19,E22,E25,E28,E31,E34,E37)</f>
        <v>22</v>
      </c>
      <c r="F10" s="112">
        <f t="shared" ref="F10:AU12" si="6">SUM(F13,F16,F19,F22,F25,F28,F31,F34,F37)</f>
        <v>22</v>
      </c>
      <c r="G10" s="112">
        <f t="shared" si="6"/>
        <v>22</v>
      </c>
      <c r="H10" s="112">
        <f t="shared" si="6"/>
        <v>22</v>
      </c>
      <c r="I10" s="112">
        <f t="shared" si="6"/>
        <v>22</v>
      </c>
      <c r="J10" s="112">
        <f t="shared" si="6"/>
        <v>22</v>
      </c>
      <c r="K10" s="112">
        <f t="shared" si="6"/>
        <v>22</v>
      </c>
      <c r="L10" s="112">
        <f t="shared" si="6"/>
        <v>22</v>
      </c>
      <c r="M10" s="112">
        <f t="shared" si="6"/>
        <v>22</v>
      </c>
      <c r="N10" s="112">
        <f t="shared" si="6"/>
        <v>22</v>
      </c>
      <c r="O10" s="112">
        <f t="shared" si="6"/>
        <v>22</v>
      </c>
      <c r="P10" s="112">
        <f t="shared" si="6"/>
        <v>22</v>
      </c>
      <c r="Q10" s="112">
        <f t="shared" si="6"/>
        <v>22</v>
      </c>
      <c r="R10" s="112">
        <f t="shared" si="6"/>
        <v>22</v>
      </c>
      <c r="S10" s="112">
        <f t="shared" si="6"/>
        <v>22</v>
      </c>
      <c r="T10" s="112">
        <f t="shared" si="6"/>
        <v>22</v>
      </c>
      <c r="U10" s="112">
        <f t="shared" si="6"/>
        <v>22</v>
      </c>
      <c r="V10" s="113" t="s">
        <v>176</v>
      </c>
      <c r="W10" s="113" t="s">
        <v>176</v>
      </c>
      <c r="X10" s="112">
        <f t="shared" si="6"/>
        <v>22</v>
      </c>
      <c r="Y10" s="112">
        <f t="shared" si="6"/>
        <v>22</v>
      </c>
      <c r="Z10" s="112">
        <f t="shared" si="6"/>
        <v>21</v>
      </c>
      <c r="AA10" s="112">
        <f t="shared" si="6"/>
        <v>22</v>
      </c>
      <c r="AB10" s="112">
        <f t="shared" si="6"/>
        <v>21</v>
      </c>
      <c r="AC10" s="112">
        <f t="shared" si="6"/>
        <v>22</v>
      </c>
      <c r="AD10" s="112">
        <f t="shared" si="6"/>
        <v>21</v>
      </c>
      <c r="AE10" s="112">
        <f t="shared" si="6"/>
        <v>22</v>
      </c>
      <c r="AF10" s="112">
        <f t="shared" si="6"/>
        <v>21</v>
      </c>
      <c r="AG10" s="112">
        <f t="shared" si="6"/>
        <v>22</v>
      </c>
      <c r="AH10" s="112">
        <f t="shared" si="6"/>
        <v>21</v>
      </c>
      <c r="AI10" s="112">
        <f t="shared" si="6"/>
        <v>22</v>
      </c>
      <c r="AJ10" s="112">
        <f t="shared" si="6"/>
        <v>21</v>
      </c>
      <c r="AK10" s="112">
        <f t="shared" si="6"/>
        <v>22</v>
      </c>
      <c r="AL10" s="112">
        <f t="shared" si="6"/>
        <v>21</v>
      </c>
      <c r="AM10" s="112">
        <f t="shared" si="6"/>
        <v>22</v>
      </c>
      <c r="AN10" s="112">
        <f t="shared" si="6"/>
        <v>21</v>
      </c>
      <c r="AO10" s="112">
        <f t="shared" si="6"/>
        <v>22</v>
      </c>
      <c r="AP10" s="112">
        <f t="shared" si="6"/>
        <v>21</v>
      </c>
      <c r="AQ10" s="112">
        <f t="shared" si="6"/>
        <v>22</v>
      </c>
      <c r="AR10" s="112">
        <f t="shared" si="6"/>
        <v>21</v>
      </c>
      <c r="AS10" s="112">
        <f t="shared" si="6"/>
        <v>22</v>
      </c>
      <c r="AT10" s="114">
        <f t="shared" si="6"/>
        <v>0</v>
      </c>
      <c r="AU10" s="114">
        <f t="shared" si="6"/>
        <v>0</v>
      </c>
      <c r="AV10" s="113" t="s">
        <v>176</v>
      </c>
      <c r="AW10" s="113" t="s">
        <v>176</v>
      </c>
      <c r="AX10" s="113" t="s">
        <v>176</v>
      </c>
      <c r="AY10" s="113" t="s">
        <v>176</v>
      </c>
      <c r="AZ10" s="113" t="s">
        <v>176</v>
      </c>
      <c r="BA10" s="113" t="s">
        <v>176</v>
      </c>
      <c r="BB10" s="113" t="s">
        <v>176</v>
      </c>
      <c r="BC10" s="113" t="s">
        <v>176</v>
      </c>
      <c r="BD10" s="113" t="s">
        <v>176</v>
      </c>
      <c r="BE10" s="111">
        <f>SUM(E10:BD10)</f>
        <v>848</v>
      </c>
    </row>
    <row r="11" spans="1:57" ht="12.75" customHeight="1" thickBot="1">
      <c r="A11" s="321"/>
      <c r="B11" s="317"/>
      <c r="C11" s="317"/>
      <c r="D11" s="111" t="s">
        <v>54</v>
      </c>
      <c r="E11" s="112">
        <f>SUM(E14,E17,E20,E23,E26,E29,E32,E35,E38)</f>
        <v>11</v>
      </c>
      <c r="F11" s="112">
        <f t="shared" si="6"/>
        <v>11</v>
      </c>
      <c r="G11" s="112">
        <f t="shared" si="6"/>
        <v>11</v>
      </c>
      <c r="H11" s="112">
        <f t="shared" si="6"/>
        <v>11</v>
      </c>
      <c r="I11" s="112">
        <f t="shared" si="6"/>
        <v>11</v>
      </c>
      <c r="J11" s="112">
        <f t="shared" si="6"/>
        <v>11</v>
      </c>
      <c r="K11" s="112">
        <f t="shared" si="6"/>
        <v>11</v>
      </c>
      <c r="L11" s="112">
        <f t="shared" si="6"/>
        <v>11</v>
      </c>
      <c r="M11" s="112">
        <f t="shared" si="6"/>
        <v>11</v>
      </c>
      <c r="N11" s="112">
        <f t="shared" si="6"/>
        <v>11</v>
      </c>
      <c r="O11" s="112">
        <f t="shared" si="6"/>
        <v>11</v>
      </c>
      <c r="P11" s="112">
        <f t="shared" si="6"/>
        <v>11</v>
      </c>
      <c r="Q11" s="112">
        <f t="shared" si="6"/>
        <v>11</v>
      </c>
      <c r="R11" s="112">
        <f t="shared" si="6"/>
        <v>11</v>
      </c>
      <c r="S11" s="112">
        <f t="shared" si="6"/>
        <v>11</v>
      </c>
      <c r="T11" s="112">
        <f t="shared" si="6"/>
        <v>11</v>
      </c>
      <c r="U11" s="112">
        <f t="shared" si="6"/>
        <v>11</v>
      </c>
      <c r="V11" s="113" t="s">
        <v>176</v>
      </c>
      <c r="W11" s="113" t="s">
        <v>176</v>
      </c>
      <c r="X11" s="112">
        <f t="shared" si="6"/>
        <v>10</v>
      </c>
      <c r="Y11" s="112">
        <f t="shared" si="6"/>
        <v>11</v>
      </c>
      <c r="Z11" s="112">
        <f t="shared" si="6"/>
        <v>11</v>
      </c>
      <c r="AA11" s="112">
        <f t="shared" si="6"/>
        <v>11</v>
      </c>
      <c r="AB11" s="112">
        <f t="shared" si="6"/>
        <v>11</v>
      </c>
      <c r="AC11" s="112">
        <f t="shared" si="6"/>
        <v>11</v>
      </c>
      <c r="AD11" s="112">
        <f t="shared" si="6"/>
        <v>10</v>
      </c>
      <c r="AE11" s="112">
        <f t="shared" si="6"/>
        <v>11</v>
      </c>
      <c r="AF11" s="112">
        <f t="shared" si="6"/>
        <v>11</v>
      </c>
      <c r="AG11" s="112">
        <f t="shared" si="6"/>
        <v>12</v>
      </c>
      <c r="AH11" s="112">
        <f t="shared" si="6"/>
        <v>10</v>
      </c>
      <c r="AI11" s="112">
        <f t="shared" si="6"/>
        <v>11</v>
      </c>
      <c r="AJ11" s="112">
        <f t="shared" si="6"/>
        <v>10</v>
      </c>
      <c r="AK11" s="112">
        <f t="shared" si="6"/>
        <v>12</v>
      </c>
      <c r="AL11" s="112">
        <f t="shared" si="6"/>
        <v>10</v>
      </c>
      <c r="AM11" s="112">
        <f t="shared" si="6"/>
        <v>11</v>
      </c>
      <c r="AN11" s="112">
        <f t="shared" si="6"/>
        <v>10</v>
      </c>
      <c r="AO11" s="112">
        <f t="shared" si="6"/>
        <v>11</v>
      </c>
      <c r="AP11" s="112">
        <f t="shared" si="6"/>
        <v>10</v>
      </c>
      <c r="AQ11" s="112">
        <f t="shared" si="6"/>
        <v>11</v>
      </c>
      <c r="AR11" s="112">
        <f t="shared" si="6"/>
        <v>10</v>
      </c>
      <c r="AS11" s="112">
        <f t="shared" si="6"/>
        <v>12</v>
      </c>
      <c r="AT11" s="114">
        <f t="shared" si="6"/>
        <v>0</v>
      </c>
      <c r="AU11" s="114">
        <f t="shared" si="6"/>
        <v>0</v>
      </c>
      <c r="AV11" s="113" t="s">
        <v>176</v>
      </c>
      <c r="AW11" s="113" t="s">
        <v>176</v>
      </c>
      <c r="AX11" s="113" t="s">
        <v>176</v>
      </c>
      <c r="AY11" s="113" t="s">
        <v>176</v>
      </c>
      <c r="AZ11" s="113" t="s">
        <v>176</v>
      </c>
      <c r="BA11" s="113" t="s">
        <v>176</v>
      </c>
      <c r="BB11" s="113" t="s">
        <v>176</v>
      </c>
      <c r="BC11" s="113" t="s">
        <v>176</v>
      </c>
      <c r="BD11" s="113" t="s">
        <v>176</v>
      </c>
      <c r="BE11" s="111">
        <f>SUM(E11:BD11)</f>
        <v>424</v>
      </c>
    </row>
    <row r="12" spans="1:57" ht="12.75" customHeight="1" thickBot="1">
      <c r="A12" s="321"/>
      <c r="B12" s="318"/>
      <c r="C12" s="318"/>
      <c r="D12" s="111" t="s">
        <v>123</v>
      </c>
      <c r="E12" s="112">
        <f>SUM(E15,E18,E21,E24,E27,E30,E33,E36,E39)</f>
        <v>0</v>
      </c>
      <c r="F12" s="112">
        <f t="shared" si="6"/>
        <v>0</v>
      </c>
      <c r="G12" s="112">
        <f t="shared" si="6"/>
        <v>0</v>
      </c>
      <c r="H12" s="112">
        <f t="shared" si="6"/>
        <v>0</v>
      </c>
      <c r="I12" s="112">
        <f t="shared" si="6"/>
        <v>0</v>
      </c>
      <c r="J12" s="112">
        <f t="shared" si="6"/>
        <v>0</v>
      </c>
      <c r="K12" s="112">
        <f t="shared" si="6"/>
        <v>0</v>
      </c>
      <c r="L12" s="112">
        <f t="shared" si="6"/>
        <v>0</v>
      </c>
      <c r="M12" s="112">
        <f t="shared" si="6"/>
        <v>0</v>
      </c>
      <c r="N12" s="112">
        <f t="shared" si="6"/>
        <v>0</v>
      </c>
      <c r="O12" s="112">
        <f t="shared" si="6"/>
        <v>0</v>
      </c>
      <c r="P12" s="112">
        <f t="shared" si="6"/>
        <v>0</v>
      </c>
      <c r="Q12" s="112">
        <f t="shared" si="6"/>
        <v>0</v>
      </c>
      <c r="R12" s="112">
        <f t="shared" si="6"/>
        <v>0</v>
      </c>
      <c r="S12" s="112">
        <f t="shared" si="6"/>
        <v>0</v>
      </c>
      <c r="T12" s="112">
        <f t="shared" si="6"/>
        <v>0</v>
      </c>
      <c r="U12" s="112">
        <f t="shared" si="6"/>
        <v>0</v>
      </c>
      <c r="V12" s="113" t="s">
        <v>176</v>
      </c>
      <c r="W12" s="113" t="s">
        <v>176</v>
      </c>
      <c r="X12" s="112">
        <f t="shared" si="6"/>
        <v>0</v>
      </c>
      <c r="Y12" s="112">
        <f t="shared" si="6"/>
        <v>0</v>
      </c>
      <c r="Z12" s="112">
        <f t="shared" si="6"/>
        <v>0</v>
      </c>
      <c r="AA12" s="112">
        <f t="shared" si="6"/>
        <v>0</v>
      </c>
      <c r="AB12" s="112">
        <f t="shared" si="6"/>
        <v>0</v>
      </c>
      <c r="AC12" s="112">
        <f t="shared" si="6"/>
        <v>0</v>
      </c>
      <c r="AD12" s="112">
        <f t="shared" si="6"/>
        <v>0</v>
      </c>
      <c r="AE12" s="112">
        <f t="shared" si="6"/>
        <v>0</v>
      </c>
      <c r="AF12" s="112">
        <f t="shared" si="6"/>
        <v>0</v>
      </c>
      <c r="AG12" s="112">
        <f t="shared" si="6"/>
        <v>0</v>
      </c>
      <c r="AH12" s="112">
        <f t="shared" si="6"/>
        <v>0</v>
      </c>
      <c r="AI12" s="112">
        <f t="shared" si="6"/>
        <v>0</v>
      </c>
      <c r="AJ12" s="112">
        <f t="shared" si="6"/>
        <v>0</v>
      </c>
      <c r="AK12" s="112">
        <f t="shared" si="6"/>
        <v>0</v>
      </c>
      <c r="AL12" s="112">
        <f t="shared" si="6"/>
        <v>0</v>
      </c>
      <c r="AM12" s="112">
        <f t="shared" si="6"/>
        <v>0</v>
      </c>
      <c r="AN12" s="112">
        <f t="shared" si="6"/>
        <v>0</v>
      </c>
      <c r="AO12" s="112">
        <f t="shared" si="6"/>
        <v>0</v>
      </c>
      <c r="AP12" s="112">
        <f t="shared" si="6"/>
        <v>0</v>
      </c>
      <c r="AQ12" s="112">
        <f t="shared" si="6"/>
        <v>0</v>
      </c>
      <c r="AR12" s="112">
        <f t="shared" si="6"/>
        <v>0</v>
      </c>
      <c r="AS12" s="112">
        <f t="shared" si="6"/>
        <v>0</v>
      </c>
      <c r="AT12" s="114">
        <f t="shared" si="6"/>
        <v>0</v>
      </c>
      <c r="AU12" s="114">
        <f t="shared" si="6"/>
        <v>0</v>
      </c>
      <c r="AV12" s="113" t="s">
        <v>176</v>
      </c>
      <c r="AW12" s="113" t="s">
        <v>176</v>
      </c>
      <c r="AX12" s="113" t="s">
        <v>176</v>
      </c>
      <c r="AY12" s="113" t="s">
        <v>176</v>
      </c>
      <c r="AZ12" s="113" t="s">
        <v>176</v>
      </c>
      <c r="BA12" s="113" t="s">
        <v>176</v>
      </c>
      <c r="BB12" s="113" t="s">
        <v>176</v>
      </c>
      <c r="BC12" s="113" t="s">
        <v>176</v>
      </c>
      <c r="BD12" s="113" t="s">
        <v>176</v>
      </c>
      <c r="BE12" s="112">
        <f>SUM(BE15,BE18,BE21,BE24,BE27,BE30,BE33,BE36,BE39)</f>
        <v>0</v>
      </c>
    </row>
    <row r="13" spans="1:57" ht="12.75" customHeight="1" thickBot="1">
      <c r="A13" s="321"/>
      <c r="B13" s="312" t="s">
        <v>306</v>
      </c>
      <c r="C13" s="309" t="s">
        <v>0</v>
      </c>
      <c r="D13" s="18" t="s">
        <v>53</v>
      </c>
      <c r="E13" s="247">
        <v>2</v>
      </c>
      <c r="F13" s="247">
        <v>2</v>
      </c>
      <c r="G13" s="247">
        <v>2</v>
      </c>
      <c r="H13" s="247">
        <v>2</v>
      </c>
      <c r="I13" s="247">
        <v>2</v>
      </c>
      <c r="J13" s="247">
        <v>2</v>
      </c>
      <c r="K13" s="247">
        <v>2</v>
      </c>
      <c r="L13" s="247">
        <v>2</v>
      </c>
      <c r="M13" s="247">
        <v>2</v>
      </c>
      <c r="N13" s="247">
        <v>2</v>
      </c>
      <c r="O13" s="247">
        <v>2</v>
      </c>
      <c r="P13" s="247">
        <v>2</v>
      </c>
      <c r="Q13" s="247">
        <v>2</v>
      </c>
      <c r="R13" s="247">
        <v>2</v>
      </c>
      <c r="S13" s="247">
        <v>2</v>
      </c>
      <c r="T13" s="247">
        <v>2</v>
      </c>
      <c r="U13" s="18">
        <v>2</v>
      </c>
      <c r="V13" s="115" t="s">
        <v>176</v>
      </c>
      <c r="W13" s="115" t="s">
        <v>176</v>
      </c>
      <c r="X13" s="18">
        <v>4</v>
      </c>
      <c r="Y13" s="18">
        <v>4</v>
      </c>
      <c r="Z13" s="18">
        <v>4</v>
      </c>
      <c r="AA13" s="18">
        <v>4</v>
      </c>
      <c r="AB13" s="18">
        <v>4</v>
      </c>
      <c r="AC13" s="18">
        <v>4</v>
      </c>
      <c r="AD13" s="18">
        <v>4</v>
      </c>
      <c r="AE13" s="18">
        <v>4</v>
      </c>
      <c r="AF13" s="18">
        <v>4</v>
      </c>
      <c r="AG13" s="18">
        <v>4</v>
      </c>
      <c r="AH13" s="18">
        <v>4</v>
      </c>
      <c r="AI13" s="18">
        <v>4</v>
      </c>
      <c r="AJ13" s="18">
        <v>4</v>
      </c>
      <c r="AK13" s="18">
        <v>4</v>
      </c>
      <c r="AL13" s="18">
        <v>4</v>
      </c>
      <c r="AM13" s="18">
        <v>4</v>
      </c>
      <c r="AN13" s="18">
        <v>4</v>
      </c>
      <c r="AO13" s="18">
        <v>4</v>
      </c>
      <c r="AP13" s="18">
        <v>4</v>
      </c>
      <c r="AQ13" s="18">
        <v>4</v>
      </c>
      <c r="AR13" s="18">
        <v>4</v>
      </c>
      <c r="AS13" s="18">
        <v>4</v>
      </c>
      <c r="AT13" s="116">
        <v>0</v>
      </c>
      <c r="AU13" s="116">
        <v>0</v>
      </c>
      <c r="AV13" s="115" t="s">
        <v>176</v>
      </c>
      <c r="AW13" s="115" t="s">
        <v>176</v>
      </c>
      <c r="AX13" s="115" t="s">
        <v>176</v>
      </c>
      <c r="AY13" s="115" t="s">
        <v>176</v>
      </c>
      <c r="AZ13" s="115" t="s">
        <v>176</v>
      </c>
      <c r="BA13" s="115" t="s">
        <v>176</v>
      </c>
      <c r="BB13" s="115" t="s">
        <v>176</v>
      </c>
      <c r="BC13" s="115" t="s">
        <v>176</v>
      </c>
      <c r="BD13" s="115" t="s">
        <v>176</v>
      </c>
      <c r="BE13" s="238">
        <f>SUM(E13:BD13)</f>
        <v>122</v>
      </c>
    </row>
    <row r="14" spans="1:57" ht="12.75" customHeight="1" thickBot="1">
      <c r="A14" s="321"/>
      <c r="B14" s="313"/>
      <c r="C14" s="310"/>
      <c r="D14" s="18" t="s">
        <v>54</v>
      </c>
      <c r="E14" s="247">
        <v>1</v>
      </c>
      <c r="F14" s="247">
        <v>1</v>
      </c>
      <c r="G14" s="247">
        <v>1</v>
      </c>
      <c r="H14" s="247">
        <v>1</v>
      </c>
      <c r="I14" s="247">
        <v>1</v>
      </c>
      <c r="J14" s="247">
        <v>1</v>
      </c>
      <c r="K14" s="247">
        <v>1</v>
      </c>
      <c r="L14" s="247">
        <v>1</v>
      </c>
      <c r="M14" s="247">
        <v>1</v>
      </c>
      <c r="N14" s="247">
        <v>1</v>
      </c>
      <c r="O14" s="247">
        <v>1</v>
      </c>
      <c r="P14" s="247">
        <v>1</v>
      </c>
      <c r="Q14" s="247">
        <v>1</v>
      </c>
      <c r="R14" s="247">
        <v>1</v>
      </c>
      <c r="S14" s="247">
        <v>1</v>
      </c>
      <c r="T14" s="247">
        <v>1</v>
      </c>
      <c r="U14" s="247">
        <v>1</v>
      </c>
      <c r="V14" s="115" t="s">
        <v>176</v>
      </c>
      <c r="W14" s="115" t="s">
        <v>176</v>
      </c>
      <c r="X14" s="247">
        <v>2</v>
      </c>
      <c r="Y14" s="247">
        <v>2</v>
      </c>
      <c r="Z14" s="247">
        <v>2</v>
      </c>
      <c r="AA14" s="247">
        <v>2</v>
      </c>
      <c r="AB14" s="247">
        <v>2</v>
      </c>
      <c r="AC14" s="247">
        <v>2</v>
      </c>
      <c r="AD14" s="247">
        <v>2</v>
      </c>
      <c r="AE14" s="247">
        <v>2</v>
      </c>
      <c r="AF14" s="247">
        <v>2</v>
      </c>
      <c r="AG14" s="247">
        <v>2</v>
      </c>
      <c r="AH14" s="247">
        <v>2</v>
      </c>
      <c r="AI14" s="247">
        <v>2</v>
      </c>
      <c r="AJ14" s="247">
        <v>2</v>
      </c>
      <c r="AK14" s="247">
        <v>2</v>
      </c>
      <c r="AL14" s="247">
        <v>2</v>
      </c>
      <c r="AM14" s="247">
        <v>2</v>
      </c>
      <c r="AN14" s="247">
        <v>2</v>
      </c>
      <c r="AO14" s="247">
        <v>2</v>
      </c>
      <c r="AP14" s="247">
        <v>2</v>
      </c>
      <c r="AQ14" s="247">
        <v>2</v>
      </c>
      <c r="AR14" s="247">
        <v>2</v>
      </c>
      <c r="AS14" s="247">
        <v>2</v>
      </c>
      <c r="AT14" s="116">
        <v>0</v>
      </c>
      <c r="AU14" s="116">
        <v>0</v>
      </c>
      <c r="AV14" s="115" t="s">
        <v>176</v>
      </c>
      <c r="AW14" s="115" t="s">
        <v>176</v>
      </c>
      <c r="AX14" s="115" t="s">
        <v>176</v>
      </c>
      <c r="AY14" s="115" t="s">
        <v>176</v>
      </c>
      <c r="AZ14" s="115" t="s">
        <v>176</v>
      </c>
      <c r="BA14" s="115" t="s">
        <v>176</v>
      </c>
      <c r="BB14" s="115" t="s">
        <v>176</v>
      </c>
      <c r="BC14" s="115" t="s">
        <v>176</v>
      </c>
      <c r="BD14" s="115" t="s">
        <v>176</v>
      </c>
      <c r="BE14" s="18">
        <f>SUM(E14:BD14)</f>
        <v>61</v>
      </c>
    </row>
    <row r="15" spans="1:57" ht="12.75" customHeight="1" thickBot="1">
      <c r="A15" s="321"/>
      <c r="B15" s="314"/>
      <c r="C15" s="311"/>
      <c r="D15" s="18" t="s">
        <v>123</v>
      </c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115" t="s">
        <v>176</v>
      </c>
      <c r="W15" s="115" t="s">
        <v>176</v>
      </c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116">
        <v>0</v>
      </c>
      <c r="AU15" s="116">
        <v>0</v>
      </c>
      <c r="AV15" s="115" t="s">
        <v>176</v>
      </c>
      <c r="AW15" s="115" t="s">
        <v>176</v>
      </c>
      <c r="AX15" s="115" t="s">
        <v>176</v>
      </c>
      <c r="AY15" s="115" t="s">
        <v>176</v>
      </c>
      <c r="AZ15" s="115" t="s">
        <v>176</v>
      </c>
      <c r="BA15" s="115" t="s">
        <v>176</v>
      </c>
      <c r="BB15" s="115" t="s">
        <v>176</v>
      </c>
      <c r="BC15" s="115" t="s">
        <v>176</v>
      </c>
      <c r="BD15" s="115" t="s">
        <v>176</v>
      </c>
      <c r="BE15" s="18">
        <f t="shared" ref="BE15:BE39" si="7">SUM(E15:BD15)</f>
        <v>0</v>
      </c>
    </row>
    <row r="16" spans="1:57" ht="12.75" customHeight="1" thickBot="1">
      <c r="A16" s="321"/>
      <c r="B16" s="312" t="s">
        <v>307</v>
      </c>
      <c r="C16" s="309" t="s">
        <v>1</v>
      </c>
      <c r="D16" s="18" t="s">
        <v>53</v>
      </c>
      <c r="E16" s="247">
        <v>2</v>
      </c>
      <c r="F16" s="247">
        <v>2</v>
      </c>
      <c r="G16" s="247">
        <v>2</v>
      </c>
      <c r="H16" s="247">
        <v>2</v>
      </c>
      <c r="I16" s="247">
        <v>2</v>
      </c>
      <c r="J16" s="247">
        <v>2</v>
      </c>
      <c r="K16" s="247">
        <v>2</v>
      </c>
      <c r="L16" s="247">
        <v>2</v>
      </c>
      <c r="M16" s="247">
        <v>2</v>
      </c>
      <c r="N16" s="247">
        <v>2</v>
      </c>
      <c r="O16" s="247">
        <v>2</v>
      </c>
      <c r="P16" s="247">
        <v>2</v>
      </c>
      <c r="Q16" s="247">
        <v>2</v>
      </c>
      <c r="R16" s="247">
        <v>2</v>
      </c>
      <c r="S16" s="247">
        <v>2</v>
      </c>
      <c r="T16" s="247">
        <v>2</v>
      </c>
      <c r="U16" s="18">
        <v>2</v>
      </c>
      <c r="V16" s="115" t="s">
        <v>176</v>
      </c>
      <c r="W16" s="115" t="s">
        <v>176</v>
      </c>
      <c r="X16" s="18">
        <v>2</v>
      </c>
      <c r="Y16" s="18">
        <v>2</v>
      </c>
      <c r="Z16" s="18">
        <v>2</v>
      </c>
      <c r="AA16" s="18">
        <v>2</v>
      </c>
      <c r="AB16" s="18">
        <v>2</v>
      </c>
      <c r="AC16" s="18">
        <v>2</v>
      </c>
      <c r="AD16" s="18">
        <v>2</v>
      </c>
      <c r="AE16" s="18">
        <v>2</v>
      </c>
      <c r="AF16" s="18">
        <v>2</v>
      </c>
      <c r="AG16" s="18">
        <v>2</v>
      </c>
      <c r="AH16" s="18">
        <v>2</v>
      </c>
      <c r="AI16" s="18">
        <v>2</v>
      </c>
      <c r="AJ16" s="18">
        <v>2</v>
      </c>
      <c r="AK16" s="18">
        <v>2</v>
      </c>
      <c r="AL16" s="18">
        <v>2</v>
      </c>
      <c r="AM16" s="18">
        <v>2</v>
      </c>
      <c r="AN16" s="18">
        <v>2</v>
      </c>
      <c r="AO16" s="18">
        <v>2</v>
      </c>
      <c r="AP16" s="18">
        <v>2</v>
      </c>
      <c r="AQ16" s="18">
        <v>2</v>
      </c>
      <c r="AR16" s="18">
        <v>2</v>
      </c>
      <c r="AS16" s="18">
        <v>2</v>
      </c>
      <c r="AT16" s="116">
        <v>0</v>
      </c>
      <c r="AU16" s="116">
        <v>0</v>
      </c>
      <c r="AV16" s="115" t="s">
        <v>176</v>
      </c>
      <c r="AW16" s="115" t="s">
        <v>176</v>
      </c>
      <c r="AX16" s="115" t="s">
        <v>176</v>
      </c>
      <c r="AY16" s="115" t="s">
        <v>176</v>
      </c>
      <c r="AZ16" s="115" t="s">
        <v>176</v>
      </c>
      <c r="BA16" s="115" t="s">
        <v>176</v>
      </c>
      <c r="BB16" s="115" t="s">
        <v>176</v>
      </c>
      <c r="BC16" s="115" t="s">
        <v>176</v>
      </c>
      <c r="BD16" s="115" t="s">
        <v>176</v>
      </c>
      <c r="BE16" s="18">
        <f t="shared" si="7"/>
        <v>78</v>
      </c>
    </row>
    <row r="17" spans="1:57" ht="12.75" customHeight="1" thickBot="1">
      <c r="A17" s="321"/>
      <c r="B17" s="313"/>
      <c r="C17" s="310"/>
      <c r="D17" s="18" t="s">
        <v>54</v>
      </c>
      <c r="E17" s="247">
        <v>1</v>
      </c>
      <c r="F17" s="247">
        <v>1</v>
      </c>
      <c r="G17" s="247">
        <v>1</v>
      </c>
      <c r="H17" s="247">
        <v>1</v>
      </c>
      <c r="I17" s="247">
        <v>1</v>
      </c>
      <c r="J17" s="247">
        <v>1</v>
      </c>
      <c r="K17" s="247">
        <v>1</v>
      </c>
      <c r="L17" s="247">
        <v>1</v>
      </c>
      <c r="M17" s="247">
        <v>1</v>
      </c>
      <c r="N17" s="247">
        <v>1</v>
      </c>
      <c r="O17" s="247">
        <v>1</v>
      </c>
      <c r="P17" s="247">
        <v>1</v>
      </c>
      <c r="Q17" s="247">
        <v>1</v>
      </c>
      <c r="R17" s="247">
        <v>1</v>
      </c>
      <c r="S17" s="247">
        <v>1</v>
      </c>
      <c r="T17" s="247">
        <v>1</v>
      </c>
      <c r="U17" s="247">
        <v>1</v>
      </c>
      <c r="V17" s="115" t="s">
        <v>176</v>
      </c>
      <c r="W17" s="115" t="s">
        <v>176</v>
      </c>
      <c r="X17" s="247">
        <v>1</v>
      </c>
      <c r="Y17" s="247">
        <v>1</v>
      </c>
      <c r="Z17" s="247">
        <v>1</v>
      </c>
      <c r="AA17" s="247">
        <v>1</v>
      </c>
      <c r="AB17" s="247">
        <v>1</v>
      </c>
      <c r="AC17" s="247">
        <v>1</v>
      </c>
      <c r="AD17" s="247">
        <v>1</v>
      </c>
      <c r="AE17" s="247">
        <v>1</v>
      </c>
      <c r="AF17" s="247">
        <v>1</v>
      </c>
      <c r="AG17" s="247">
        <v>1</v>
      </c>
      <c r="AH17" s="247">
        <v>1</v>
      </c>
      <c r="AI17" s="247">
        <v>1</v>
      </c>
      <c r="AJ17" s="247">
        <v>1</v>
      </c>
      <c r="AK17" s="247">
        <v>1</v>
      </c>
      <c r="AL17" s="247">
        <v>1</v>
      </c>
      <c r="AM17" s="247">
        <v>1</v>
      </c>
      <c r="AN17" s="247">
        <v>1</v>
      </c>
      <c r="AO17" s="247">
        <v>1</v>
      </c>
      <c r="AP17" s="247">
        <v>1</v>
      </c>
      <c r="AQ17" s="247">
        <v>1</v>
      </c>
      <c r="AR17" s="247">
        <v>1</v>
      </c>
      <c r="AS17" s="247">
        <v>1</v>
      </c>
      <c r="AT17" s="116">
        <v>0</v>
      </c>
      <c r="AU17" s="116">
        <v>0</v>
      </c>
      <c r="AV17" s="115" t="s">
        <v>176</v>
      </c>
      <c r="AW17" s="115" t="s">
        <v>176</v>
      </c>
      <c r="AX17" s="115" t="s">
        <v>176</v>
      </c>
      <c r="AY17" s="115" t="s">
        <v>176</v>
      </c>
      <c r="AZ17" s="115" t="s">
        <v>176</v>
      </c>
      <c r="BA17" s="115" t="s">
        <v>176</v>
      </c>
      <c r="BB17" s="115" t="s">
        <v>176</v>
      </c>
      <c r="BC17" s="115" t="s">
        <v>176</v>
      </c>
      <c r="BD17" s="115" t="s">
        <v>176</v>
      </c>
      <c r="BE17" s="18">
        <f t="shared" si="7"/>
        <v>39</v>
      </c>
    </row>
    <row r="18" spans="1:57" ht="12.75" customHeight="1" thickBot="1">
      <c r="A18" s="321"/>
      <c r="B18" s="314"/>
      <c r="C18" s="311"/>
      <c r="D18" s="18" t="s">
        <v>123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115" t="s">
        <v>176</v>
      </c>
      <c r="W18" s="115" t="s">
        <v>176</v>
      </c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116">
        <v>0</v>
      </c>
      <c r="AU18" s="116">
        <v>0</v>
      </c>
      <c r="AV18" s="115" t="s">
        <v>176</v>
      </c>
      <c r="AW18" s="115" t="s">
        <v>176</v>
      </c>
      <c r="AX18" s="115" t="s">
        <v>176</v>
      </c>
      <c r="AY18" s="115" t="s">
        <v>176</v>
      </c>
      <c r="AZ18" s="115" t="s">
        <v>176</v>
      </c>
      <c r="BA18" s="115" t="s">
        <v>176</v>
      </c>
      <c r="BB18" s="115" t="s">
        <v>176</v>
      </c>
      <c r="BC18" s="115" t="s">
        <v>176</v>
      </c>
      <c r="BD18" s="115" t="s">
        <v>176</v>
      </c>
      <c r="BE18" s="18">
        <f t="shared" si="7"/>
        <v>0</v>
      </c>
    </row>
    <row r="19" spans="1:57" ht="12.75" customHeight="1" thickBot="1">
      <c r="A19" s="321"/>
      <c r="B19" s="312" t="s">
        <v>308</v>
      </c>
      <c r="C19" s="309" t="s">
        <v>2</v>
      </c>
      <c r="D19" s="18" t="s">
        <v>53</v>
      </c>
      <c r="E19" s="247">
        <v>3</v>
      </c>
      <c r="F19" s="247">
        <v>3</v>
      </c>
      <c r="G19" s="247">
        <v>3</v>
      </c>
      <c r="H19" s="247">
        <v>3</v>
      </c>
      <c r="I19" s="247">
        <v>3</v>
      </c>
      <c r="J19" s="247">
        <v>3</v>
      </c>
      <c r="K19" s="247">
        <v>3</v>
      </c>
      <c r="L19" s="247">
        <v>3</v>
      </c>
      <c r="M19" s="247">
        <v>3</v>
      </c>
      <c r="N19" s="247">
        <v>3</v>
      </c>
      <c r="O19" s="247">
        <v>3</v>
      </c>
      <c r="P19" s="247">
        <v>3</v>
      </c>
      <c r="Q19" s="247">
        <v>3</v>
      </c>
      <c r="R19" s="247">
        <v>3</v>
      </c>
      <c r="S19" s="247">
        <v>3</v>
      </c>
      <c r="T19" s="247">
        <v>3</v>
      </c>
      <c r="U19" s="247">
        <v>3</v>
      </c>
      <c r="V19" s="115" t="s">
        <v>176</v>
      </c>
      <c r="W19" s="115" t="s">
        <v>176</v>
      </c>
      <c r="X19" s="247">
        <v>3</v>
      </c>
      <c r="Y19" s="247">
        <v>3</v>
      </c>
      <c r="Z19" s="247">
        <v>3</v>
      </c>
      <c r="AA19" s="247">
        <v>3</v>
      </c>
      <c r="AB19" s="247">
        <v>3</v>
      </c>
      <c r="AC19" s="247">
        <v>3</v>
      </c>
      <c r="AD19" s="247">
        <v>3</v>
      </c>
      <c r="AE19" s="247">
        <v>3</v>
      </c>
      <c r="AF19" s="247">
        <v>3</v>
      </c>
      <c r="AG19" s="247">
        <v>3</v>
      </c>
      <c r="AH19" s="247">
        <v>3</v>
      </c>
      <c r="AI19" s="247">
        <v>3</v>
      </c>
      <c r="AJ19" s="247">
        <v>3</v>
      </c>
      <c r="AK19" s="247">
        <v>3</v>
      </c>
      <c r="AL19" s="247">
        <v>3</v>
      </c>
      <c r="AM19" s="247">
        <v>3</v>
      </c>
      <c r="AN19" s="247">
        <v>3</v>
      </c>
      <c r="AO19" s="247">
        <v>3</v>
      </c>
      <c r="AP19" s="247">
        <v>3</v>
      </c>
      <c r="AQ19" s="247">
        <v>3</v>
      </c>
      <c r="AR19" s="247">
        <v>3</v>
      </c>
      <c r="AS19" s="247">
        <v>3</v>
      </c>
      <c r="AT19" s="116">
        <v>0</v>
      </c>
      <c r="AU19" s="116">
        <v>0</v>
      </c>
      <c r="AV19" s="115" t="s">
        <v>176</v>
      </c>
      <c r="AW19" s="115" t="s">
        <v>176</v>
      </c>
      <c r="AX19" s="115" t="s">
        <v>176</v>
      </c>
      <c r="AY19" s="115" t="s">
        <v>176</v>
      </c>
      <c r="AZ19" s="115" t="s">
        <v>176</v>
      </c>
      <c r="BA19" s="115" t="s">
        <v>176</v>
      </c>
      <c r="BB19" s="115" t="s">
        <v>176</v>
      </c>
      <c r="BC19" s="115" t="s">
        <v>176</v>
      </c>
      <c r="BD19" s="115" t="s">
        <v>176</v>
      </c>
      <c r="BE19" s="18">
        <f t="shared" si="7"/>
        <v>117</v>
      </c>
    </row>
    <row r="20" spans="1:57" ht="12.75" customHeight="1" thickBot="1">
      <c r="A20" s="321"/>
      <c r="B20" s="313"/>
      <c r="C20" s="310"/>
      <c r="D20" s="18" t="s">
        <v>54</v>
      </c>
      <c r="E20" s="247">
        <v>1</v>
      </c>
      <c r="F20" s="247">
        <v>1</v>
      </c>
      <c r="G20" s="247">
        <v>2</v>
      </c>
      <c r="H20" s="247">
        <v>2</v>
      </c>
      <c r="I20" s="247">
        <v>1</v>
      </c>
      <c r="J20" s="247">
        <v>1</v>
      </c>
      <c r="K20" s="247">
        <v>2</v>
      </c>
      <c r="L20" s="247">
        <v>1</v>
      </c>
      <c r="M20" s="247">
        <v>1</v>
      </c>
      <c r="N20" s="247">
        <v>1</v>
      </c>
      <c r="O20" s="247">
        <v>2</v>
      </c>
      <c r="P20" s="247">
        <v>1</v>
      </c>
      <c r="Q20" s="247">
        <v>1</v>
      </c>
      <c r="R20" s="247">
        <v>1</v>
      </c>
      <c r="S20" s="247">
        <v>2</v>
      </c>
      <c r="T20" s="247">
        <v>1</v>
      </c>
      <c r="U20" s="247">
        <v>2</v>
      </c>
      <c r="V20" s="115" t="s">
        <v>176</v>
      </c>
      <c r="W20" s="115" t="s">
        <v>176</v>
      </c>
      <c r="X20" s="247">
        <v>1</v>
      </c>
      <c r="Y20" s="247">
        <v>1</v>
      </c>
      <c r="Z20" s="247">
        <v>2</v>
      </c>
      <c r="AA20" s="247">
        <v>1</v>
      </c>
      <c r="AB20" s="247">
        <v>2</v>
      </c>
      <c r="AC20" s="247">
        <v>1</v>
      </c>
      <c r="AD20" s="247">
        <v>2</v>
      </c>
      <c r="AE20" s="247">
        <v>1</v>
      </c>
      <c r="AF20" s="247">
        <v>2</v>
      </c>
      <c r="AG20" s="247">
        <v>2</v>
      </c>
      <c r="AH20" s="247">
        <v>2</v>
      </c>
      <c r="AI20" s="247">
        <v>2</v>
      </c>
      <c r="AJ20" s="247">
        <v>2</v>
      </c>
      <c r="AK20" s="247">
        <v>2</v>
      </c>
      <c r="AL20" s="247">
        <v>1</v>
      </c>
      <c r="AM20" s="247">
        <v>1</v>
      </c>
      <c r="AN20" s="247">
        <v>2</v>
      </c>
      <c r="AO20" s="247">
        <v>2</v>
      </c>
      <c r="AP20" s="247">
        <v>2</v>
      </c>
      <c r="AQ20" s="247">
        <v>1</v>
      </c>
      <c r="AR20" s="247">
        <v>2</v>
      </c>
      <c r="AS20" s="247">
        <v>2</v>
      </c>
      <c r="AT20" s="116">
        <v>0</v>
      </c>
      <c r="AU20" s="116">
        <v>0</v>
      </c>
      <c r="AV20" s="115" t="s">
        <v>176</v>
      </c>
      <c r="AW20" s="115" t="s">
        <v>176</v>
      </c>
      <c r="AX20" s="115" t="s">
        <v>176</v>
      </c>
      <c r="AY20" s="115" t="s">
        <v>176</v>
      </c>
      <c r="AZ20" s="115" t="s">
        <v>176</v>
      </c>
      <c r="BA20" s="115" t="s">
        <v>176</v>
      </c>
      <c r="BB20" s="115" t="s">
        <v>176</v>
      </c>
      <c r="BC20" s="115" t="s">
        <v>176</v>
      </c>
      <c r="BD20" s="115" t="s">
        <v>176</v>
      </c>
      <c r="BE20" s="238">
        <f t="shared" si="7"/>
        <v>59</v>
      </c>
    </row>
    <row r="21" spans="1:57" ht="12.75" customHeight="1" thickBot="1">
      <c r="A21" s="321"/>
      <c r="B21" s="314"/>
      <c r="C21" s="311"/>
      <c r="D21" s="18" t="s">
        <v>123</v>
      </c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115" t="s">
        <v>176</v>
      </c>
      <c r="W21" s="115" t="s">
        <v>176</v>
      </c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116">
        <v>0</v>
      </c>
      <c r="AU21" s="116">
        <v>0</v>
      </c>
      <c r="AV21" s="115" t="s">
        <v>176</v>
      </c>
      <c r="AW21" s="115" t="s">
        <v>176</v>
      </c>
      <c r="AX21" s="115" t="s">
        <v>176</v>
      </c>
      <c r="AY21" s="115" t="s">
        <v>176</v>
      </c>
      <c r="AZ21" s="115" t="s">
        <v>176</v>
      </c>
      <c r="BA21" s="115" t="s">
        <v>176</v>
      </c>
      <c r="BB21" s="115" t="s">
        <v>176</v>
      </c>
      <c r="BC21" s="115" t="s">
        <v>176</v>
      </c>
      <c r="BD21" s="115" t="s">
        <v>176</v>
      </c>
      <c r="BE21" s="18">
        <f t="shared" si="7"/>
        <v>0</v>
      </c>
    </row>
    <row r="22" spans="1:57" ht="12.75" customHeight="1" thickBot="1">
      <c r="A22" s="321"/>
      <c r="B22" s="312" t="s">
        <v>309</v>
      </c>
      <c r="C22" s="309" t="s">
        <v>3</v>
      </c>
      <c r="D22" s="18" t="s">
        <v>53</v>
      </c>
      <c r="E22" s="247">
        <v>2</v>
      </c>
      <c r="F22" s="247">
        <v>2</v>
      </c>
      <c r="G22" s="247">
        <v>2</v>
      </c>
      <c r="H22" s="247">
        <v>2</v>
      </c>
      <c r="I22" s="247">
        <v>2</v>
      </c>
      <c r="J22" s="247">
        <v>2</v>
      </c>
      <c r="K22" s="247">
        <v>2</v>
      </c>
      <c r="L22" s="247">
        <v>2</v>
      </c>
      <c r="M22" s="247">
        <v>2</v>
      </c>
      <c r="N22" s="247">
        <v>2</v>
      </c>
      <c r="O22" s="247">
        <v>2</v>
      </c>
      <c r="P22" s="247">
        <v>2</v>
      </c>
      <c r="Q22" s="247">
        <v>2</v>
      </c>
      <c r="R22" s="247">
        <v>2</v>
      </c>
      <c r="S22" s="247">
        <v>2</v>
      </c>
      <c r="T22" s="247">
        <v>2</v>
      </c>
      <c r="U22" s="18">
        <v>2</v>
      </c>
      <c r="V22" s="115" t="s">
        <v>176</v>
      </c>
      <c r="W22" s="115" t="s">
        <v>176</v>
      </c>
      <c r="X22" s="18">
        <v>4</v>
      </c>
      <c r="Y22" s="18">
        <v>4</v>
      </c>
      <c r="Z22" s="18">
        <v>4</v>
      </c>
      <c r="AA22" s="18">
        <v>4</v>
      </c>
      <c r="AB22" s="18">
        <v>4</v>
      </c>
      <c r="AC22" s="18">
        <v>4</v>
      </c>
      <c r="AD22" s="18">
        <v>4</v>
      </c>
      <c r="AE22" s="18">
        <v>4</v>
      </c>
      <c r="AF22" s="18">
        <v>4</v>
      </c>
      <c r="AG22" s="18">
        <v>4</v>
      </c>
      <c r="AH22" s="18">
        <v>4</v>
      </c>
      <c r="AI22" s="18">
        <v>4</v>
      </c>
      <c r="AJ22" s="18">
        <v>4</v>
      </c>
      <c r="AK22" s="18">
        <v>4</v>
      </c>
      <c r="AL22" s="18">
        <v>4</v>
      </c>
      <c r="AM22" s="18">
        <v>4</v>
      </c>
      <c r="AN22" s="18">
        <v>4</v>
      </c>
      <c r="AO22" s="18">
        <v>4</v>
      </c>
      <c r="AP22" s="18">
        <v>4</v>
      </c>
      <c r="AQ22" s="18">
        <v>4</v>
      </c>
      <c r="AR22" s="18">
        <v>4</v>
      </c>
      <c r="AS22" s="18">
        <v>4</v>
      </c>
      <c r="AT22" s="116">
        <v>0</v>
      </c>
      <c r="AU22" s="116">
        <v>0</v>
      </c>
      <c r="AV22" s="115" t="s">
        <v>176</v>
      </c>
      <c r="AW22" s="115" t="s">
        <v>176</v>
      </c>
      <c r="AX22" s="115" t="s">
        <v>176</v>
      </c>
      <c r="AY22" s="115" t="s">
        <v>176</v>
      </c>
      <c r="AZ22" s="115" t="s">
        <v>176</v>
      </c>
      <c r="BA22" s="115" t="s">
        <v>176</v>
      </c>
      <c r="BB22" s="115" t="s">
        <v>176</v>
      </c>
      <c r="BC22" s="115" t="s">
        <v>176</v>
      </c>
      <c r="BD22" s="115" t="s">
        <v>176</v>
      </c>
      <c r="BE22" s="18">
        <f t="shared" si="7"/>
        <v>122</v>
      </c>
    </row>
    <row r="23" spans="1:57" ht="12.75" customHeight="1" thickBot="1">
      <c r="A23" s="321"/>
      <c r="B23" s="313"/>
      <c r="C23" s="310"/>
      <c r="D23" s="18" t="s">
        <v>54</v>
      </c>
      <c r="E23" s="247">
        <v>2</v>
      </c>
      <c r="F23" s="247">
        <v>2</v>
      </c>
      <c r="G23" s="247">
        <v>1</v>
      </c>
      <c r="H23" s="247">
        <v>1</v>
      </c>
      <c r="I23" s="247">
        <v>1</v>
      </c>
      <c r="J23" s="247">
        <v>2</v>
      </c>
      <c r="K23" s="247">
        <v>1</v>
      </c>
      <c r="L23" s="247">
        <v>1</v>
      </c>
      <c r="M23" s="247">
        <v>2</v>
      </c>
      <c r="N23" s="247">
        <v>1</v>
      </c>
      <c r="O23" s="247">
        <v>1</v>
      </c>
      <c r="P23" s="247">
        <v>2</v>
      </c>
      <c r="Q23" s="247">
        <v>2</v>
      </c>
      <c r="R23" s="247">
        <v>2</v>
      </c>
      <c r="S23" s="247">
        <v>1</v>
      </c>
      <c r="T23" s="247">
        <v>2</v>
      </c>
      <c r="U23" s="247">
        <v>1</v>
      </c>
      <c r="V23" s="115" t="s">
        <v>176</v>
      </c>
      <c r="W23" s="115" t="s">
        <v>176</v>
      </c>
      <c r="X23" s="247">
        <v>2</v>
      </c>
      <c r="Y23" s="247">
        <v>2</v>
      </c>
      <c r="Z23" s="247">
        <v>2</v>
      </c>
      <c r="AA23" s="247">
        <v>2</v>
      </c>
      <c r="AB23" s="247">
        <v>2</v>
      </c>
      <c r="AC23" s="247">
        <v>2</v>
      </c>
      <c r="AD23" s="247">
        <v>1</v>
      </c>
      <c r="AE23" s="247">
        <v>2</v>
      </c>
      <c r="AF23" s="247">
        <v>1</v>
      </c>
      <c r="AG23" s="247">
        <v>2</v>
      </c>
      <c r="AH23" s="247">
        <v>1</v>
      </c>
      <c r="AI23" s="247">
        <v>2</v>
      </c>
      <c r="AJ23" s="247">
        <v>1</v>
      </c>
      <c r="AK23" s="247">
        <v>2</v>
      </c>
      <c r="AL23" s="247">
        <v>1</v>
      </c>
      <c r="AM23" s="247">
        <v>2</v>
      </c>
      <c r="AN23" s="247">
        <v>2</v>
      </c>
      <c r="AO23" s="247">
        <v>1</v>
      </c>
      <c r="AP23" s="247">
        <v>1</v>
      </c>
      <c r="AQ23" s="247">
        <v>2</v>
      </c>
      <c r="AR23" s="247">
        <v>1</v>
      </c>
      <c r="AS23" s="247">
        <v>2</v>
      </c>
      <c r="AT23" s="116">
        <v>0</v>
      </c>
      <c r="AU23" s="116">
        <v>0</v>
      </c>
      <c r="AV23" s="115" t="s">
        <v>176</v>
      </c>
      <c r="AW23" s="115" t="s">
        <v>176</v>
      </c>
      <c r="AX23" s="115" t="s">
        <v>176</v>
      </c>
      <c r="AY23" s="115" t="s">
        <v>176</v>
      </c>
      <c r="AZ23" s="115" t="s">
        <v>176</v>
      </c>
      <c r="BA23" s="115" t="s">
        <v>176</v>
      </c>
      <c r="BB23" s="115" t="s">
        <v>176</v>
      </c>
      <c r="BC23" s="115" t="s">
        <v>176</v>
      </c>
      <c r="BD23" s="115" t="s">
        <v>176</v>
      </c>
      <c r="BE23" s="18">
        <f t="shared" si="7"/>
        <v>61</v>
      </c>
    </row>
    <row r="24" spans="1:57" ht="12.75" customHeight="1" thickBot="1">
      <c r="A24" s="321"/>
      <c r="B24" s="314"/>
      <c r="C24" s="311"/>
      <c r="D24" s="18" t="s">
        <v>123</v>
      </c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115" t="s">
        <v>176</v>
      </c>
      <c r="W24" s="115" t="s">
        <v>176</v>
      </c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116">
        <v>0</v>
      </c>
      <c r="AU24" s="116">
        <v>0</v>
      </c>
      <c r="AV24" s="115" t="s">
        <v>176</v>
      </c>
      <c r="AW24" s="115" t="s">
        <v>176</v>
      </c>
      <c r="AX24" s="115" t="s">
        <v>176</v>
      </c>
      <c r="AY24" s="115" t="s">
        <v>176</v>
      </c>
      <c r="AZ24" s="115" t="s">
        <v>176</v>
      </c>
      <c r="BA24" s="115" t="s">
        <v>176</v>
      </c>
      <c r="BB24" s="115" t="s">
        <v>176</v>
      </c>
      <c r="BC24" s="115" t="s">
        <v>176</v>
      </c>
      <c r="BD24" s="115" t="s">
        <v>176</v>
      </c>
      <c r="BE24" s="18">
        <f t="shared" si="7"/>
        <v>0</v>
      </c>
    </row>
    <row r="25" spans="1:57" ht="12.75" customHeight="1" thickBot="1">
      <c r="A25" s="321"/>
      <c r="B25" s="312" t="s">
        <v>310</v>
      </c>
      <c r="C25" s="312" t="s">
        <v>221</v>
      </c>
      <c r="D25" s="18" t="s">
        <v>53</v>
      </c>
      <c r="E25" s="247">
        <v>4</v>
      </c>
      <c r="F25" s="247">
        <v>4</v>
      </c>
      <c r="G25" s="247">
        <v>4</v>
      </c>
      <c r="H25" s="247">
        <v>4</v>
      </c>
      <c r="I25" s="247">
        <v>4</v>
      </c>
      <c r="J25" s="247">
        <v>4</v>
      </c>
      <c r="K25" s="247">
        <v>4</v>
      </c>
      <c r="L25" s="247">
        <v>4</v>
      </c>
      <c r="M25" s="247">
        <v>4</v>
      </c>
      <c r="N25" s="247">
        <v>4</v>
      </c>
      <c r="O25" s="247">
        <v>4</v>
      </c>
      <c r="P25" s="247">
        <v>4</v>
      </c>
      <c r="Q25" s="247">
        <v>4</v>
      </c>
      <c r="R25" s="247">
        <v>4</v>
      </c>
      <c r="S25" s="247">
        <v>4</v>
      </c>
      <c r="T25" s="247">
        <v>4</v>
      </c>
      <c r="U25" s="247">
        <v>4</v>
      </c>
      <c r="V25" s="115" t="s">
        <v>176</v>
      </c>
      <c r="W25" s="115" t="s">
        <v>176</v>
      </c>
      <c r="X25" s="18">
        <v>2</v>
      </c>
      <c r="Y25" s="18">
        <v>2</v>
      </c>
      <c r="Z25" s="18">
        <v>1</v>
      </c>
      <c r="AA25" s="18">
        <v>2</v>
      </c>
      <c r="AB25" s="18">
        <v>1</v>
      </c>
      <c r="AC25" s="18">
        <v>2</v>
      </c>
      <c r="AD25" s="18">
        <v>1</v>
      </c>
      <c r="AE25" s="18">
        <v>2</v>
      </c>
      <c r="AF25" s="18">
        <v>1</v>
      </c>
      <c r="AG25" s="18">
        <v>2</v>
      </c>
      <c r="AH25" s="18">
        <v>1</v>
      </c>
      <c r="AI25" s="18">
        <v>2</v>
      </c>
      <c r="AJ25" s="18">
        <v>1</v>
      </c>
      <c r="AK25" s="18">
        <v>2</v>
      </c>
      <c r="AL25" s="18">
        <v>1</v>
      </c>
      <c r="AM25" s="18">
        <v>2</v>
      </c>
      <c r="AN25" s="18">
        <v>1</v>
      </c>
      <c r="AO25" s="18">
        <v>2</v>
      </c>
      <c r="AP25" s="18">
        <v>1</v>
      </c>
      <c r="AQ25" s="18">
        <v>2</v>
      </c>
      <c r="AR25" s="18">
        <v>1</v>
      </c>
      <c r="AS25" s="18">
        <v>2</v>
      </c>
      <c r="AT25" s="116">
        <v>0</v>
      </c>
      <c r="AU25" s="116">
        <v>0</v>
      </c>
      <c r="AV25" s="115" t="s">
        <v>176</v>
      </c>
      <c r="AW25" s="115" t="s">
        <v>176</v>
      </c>
      <c r="AX25" s="115" t="s">
        <v>176</v>
      </c>
      <c r="AY25" s="115" t="s">
        <v>176</v>
      </c>
      <c r="AZ25" s="115" t="s">
        <v>176</v>
      </c>
      <c r="BA25" s="115" t="s">
        <v>176</v>
      </c>
      <c r="BB25" s="115" t="s">
        <v>176</v>
      </c>
      <c r="BC25" s="115" t="s">
        <v>176</v>
      </c>
      <c r="BD25" s="115" t="s">
        <v>176</v>
      </c>
      <c r="BE25" s="18">
        <f t="shared" si="7"/>
        <v>102</v>
      </c>
    </row>
    <row r="26" spans="1:57" ht="12.75" customHeight="1" thickBot="1">
      <c r="A26" s="321"/>
      <c r="B26" s="313"/>
      <c r="C26" s="313"/>
      <c r="D26" s="18" t="s">
        <v>54</v>
      </c>
      <c r="E26" s="247">
        <v>2</v>
      </c>
      <c r="F26" s="247">
        <v>2</v>
      </c>
      <c r="G26" s="247">
        <v>2</v>
      </c>
      <c r="H26" s="247">
        <v>2</v>
      </c>
      <c r="I26" s="247">
        <v>2</v>
      </c>
      <c r="J26" s="247">
        <v>2</v>
      </c>
      <c r="K26" s="247">
        <v>2</v>
      </c>
      <c r="L26" s="247">
        <v>2</v>
      </c>
      <c r="M26" s="247">
        <v>2</v>
      </c>
      <c r="N26" s="247">
        <v>2</v>
      </c>
      <c r="O26" s="247">
        <v>2</v>
      </c>
      <c r="P26" s="247">
        <v>2</v>
      </c>
      <c r="Q26" s="247">
        <v>2</v>
      </c>
      <c r="R26" s="247">
        <v>2</v>
      </c>
      <c r="S26" s="247">
        <v>2</v>
      </c>
      <c r="T26" s="247">
        <v>2</v>
      </c>
      <c r="U26" s="247">
        <v>2</v>
      </c>
      <c r="V26" s="115" t="s">
        <v>176</v>
      </c>
      <c r="W26" s="115" t="s">
        <v>176</v>
      </c>
      <c r="X26" s="247">
        <v>1</v>
      </c>
      <c r="Y26" s="247">
        <v>1</v>
      </c>
      <c r="Z26" s="247">
        <v>1</v>
      </c>
      <c r="AA26" s="247">
        <v>1</v>
      </c>
      <c r="AB26" s="247">
        <v>1</v>
      </c>
      <c r="AC26" s="247">
        <v>1</v>
      </c>
      <c r="AD26" s="247">
        <v>1</v>
      </c>
      <c r="AE26" s="247">
        <v>1</v>
      </c>
      <c r="AF26" s="247">
        <v>1</v>
      </c>
      <c r="AG26" s="247">
        <v>1</v>
      </c>
      <c r="AH26" s="247">
        <v>1</v>
      </c>
      <c r="AI26" s="247">
        <v>1</v>
      </c>
      <c r="AJ26" s="247"/>
      <c r="AK26" s="247">
        <v>1</v>
      </c>
      <c r="AL26" s="247"/>
      <c r="AM26" s="247">
        <v>1</v>
      </c>
      <c r="AN26" s="247"/>
      <c r="AO26" s="247">
        <v>1</v>
      </c>
      <c r="AP26" s="247"/>
      <c r="AQ26" s="247">
        <v>1</v>
      </c>
      <c r="AR26" s="247"/>
      <c r="AS26" s="247">
        <v>1</v>
      </c>
      <c r="AT26" s="116">
        <v>0</v>
      </c>
      <c r="AU26" s="116">
        <v>0</v>
      </c>
      <c r="AV26" s="115" t="s">
        <v>176</v>
      </c>
      <c r="AW26" s="115" t="s">
        <v>176</v>
      </c>
      <c r="AX26" s="115" t="s">
        <v>176</v>
      </c>
      <c r="AY26" s="115" t="s">
        <v>176</v>
      </c>
      <c r="AZ26" s="115" t="s">
        <v>176</v>
      </c>
      <c r="BA26" s="115" t="s">
        <v>176</v>
      </c>
      <c r="BB26" s="115" t="s">
        <v>176</v>
      </c>
      <c r="BC26" s="115" t="s">
        <v>176</v>
      </c>
      <c r="BD26" s="115" t="s">
        <v>176</v>
      </c>
      <c r="BE26" s="238">
        <f t="shared" si="7"/>
        <v>51</v>
      </c>
    </row>
    <row r="27" spans="1:57" ht="12.75" customHeight="1" thickBot="1">
      <c r="A27" s="321"/>
      <c r="B27" s="314"/>
      <c r="C27" s="314"/>
      <c r="D27" s="18" t="s">
        <v>123</v>
      </c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115" t="s">
        <v>176</v>
      </c>
      <c r="W27" s="115" t="s">
        <v>176</v>
      </c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116">
        <v>0</v>
      </c>
      <c r="AU27" s="116">
        <v>0</v>
      </c>
      <c r="AV27" s="115" t="s">
        <v>176</v>
      </c>
      <c r="AW27" s="115" t="s">
        <v>176</v>
      </c>
      <c r="AX27" s="115" t="s">
        <v>176</v>
      </c>
      <c r="AY27" s="115" t="s">
        <v>176</v>
      </c>
      <c r="AZ27" s="115" t="s">
        <v>176</v>
      </c>
      <c r="BA27" s="115" t="s">
        <v>176</v>
      </c>
      <c r="BB27" s="115" t="s">
        <v>176</v>
      </c>
      <c r="BC27" s="115" t="s">
        <v>176</v>
      </c>
      <c r="BD27" s="115" t="s">
        <v>176</v>
      </c>
      <c r="BE27" s="18">
        <f t="shared" si="7"/>
        <v>0</v>
      </c>
    </row>
    <row r="28" spans="1:57" ht="12.75" customHeight="1" thickBot="1">
      <c r="A28" s="321"/>
      <c r="B28" s="312" t="s">
        <v>311</v>
      </c>
      <c r="C28" s="309" t="s">
        <v>5</v>
      </c>
      <c r="D28" s="18" t="s">
        <v>53</v>
      </c>
      <c r="E28" s="247">
        <v>2</v>
      </c>
      <c r="F28" s="247">
        <v>2</v>
      </c>
      <c r="G28" s="247">
        <v>2</v>
      </c>
      <c r="H28" s="247">
        <v>2</v>
      </c>
      <c r="I28" s="247">
        <v>2</v>
      </c>
      <c r="J28" s="247">
        <v>2</v>
      </c>
      <c r="K28" s="247">
        <v>2</v>
      </c>
      <c r="L28" s="247">
        <v>2</v>
      </c>
      <c r="M28" s="247">
        <v>2</v>
      </c>
      <c r="N28" s="247">
        <v>2</v>
      </c>
      <c r="O28" s="247">
        <v>2</v>
      </c>
      <c r="P28" s="247">
        <v>2</v>
      </c>
      <c r="Q28" s="247">
        <v>2</v>
      </c>
      <c r="R28" s="247">
        <v>2</v>
      </c>
      <c r="S28" s="247">
        <v>2</v>
      </c>
      <c r="T28" s="247">
        <v>2</v>
      </c>
      <c r="U28" s="18">
        <v>2</v>
      </c>
      <c r="V28" s="115" t="s">
        <v>176</v>
      </c>
      <c r="W28" s="115" t="s">
        <v>176</v>
      </c>
      <c r="X28" s="18">
        <v>2</v>
      </c>
      <c r="Y28" s="18">
        <v>2</v>
      </c>
      <c r="Z28" s="18">
        <v>2</v>
      </c>
      <c r="AA28" s="18">
        <v>2</v>
      </c>
      <c r="AB28" s="18">
        <v>2</v>
      </c>
      <c r="AC28" s="18">
        <v>2</v>
      </c>
      <c r="AD28" s="18">
        <v>2</v>
      </c>
      <c r="AE28" s="18">
        <v>2</v>
      </c>
      <c r="AF28" s="18">
        <v>2</v>
      </c>
      <c r="AG28" s="18">
        <v>2</v>
      </c>
      <c r="AH28" s="18">
        <v>2</v>
      </c>
      <c r="AI28" s="18">
        <v>2</v>
      </c>
      <c r="AJ28" s="18">
        <v>2</v>
      </c>
      <c r="AK28" s="18">
        <v>2</v>
      </c>
      <c r="AL28" s="18">
        <v>2</v>
      </c>
      <c r="AM28" s="18">
        <v>2</v>
      </c>
      <c r="AN28" s="18">
        <v>2</v>
      </c>
      <c r="AO28" s="18">
        <v>2</v>
      </c>
      <c r="AP28" s="18">
        <v>2</v>
      </c>
      <c r="AQ28" s="18">
        <v>2</v>
      </c>
      <c r="AR28" s="18">
        <v>2</v>
      </c>
      <c r="AS28" s="18">
        <v>2</v>
      </c>
      <c r="AT28" s="116">
        <v>0</v>
      </c>
      <c r="AU28" s="116">
        <v>0</v>
      </c>
      <c r="AV28" s="115" t="s">
        <v>176</v>
      </c>
      <c r="AW28" s="115" t="s">
        <v>176</v>
      </c>
      <c r="AX28" s="115" t="s">
        <v>176</v>
      </c>
      <c r="AY28" s="115" t="s">
        <v>176</v>
      </c>
      <c r="AZ28" s="115" t="s">
        <v>176</v>
      </c>
      <c r="BA28" s="115" t="s">
        <v>176</v>
      </c>
      <c r="BB28" s="115" t="s">
        <v>176</v>
      </c>
      <c r="BC28" s="115" t="s">
        <v>176</v>
      </c>
      <c r="BD28" s="115" t="s">
        <v>176</v>
      </c>
      <c r="BE28" s="18">
        <f t="shared" si="7"/>
        <v>78</v>
      </c>
    </row>
    <row r="29" spans="1:57" ht="12.75" customHeight="1" thickBot="1">
      <c r="A29" s="321"/>
      <c r="B29" s="313"/>
      <c r="C29" s="310"/>
      <c r="D29" s="18" t="s">
        <v>54</v>
      </c>
      <c r="E29" s="247">
        <v>1</v>
      </c>
      <c r="F29" s="247">
        <v>1</v>
      </c>
      <c r="G29" s="247">
        <v>1</v>
      </c>
      <c r="H29" s="247">
        <v>1</v>
      </c>
      <c r="I29" s="247">
        <v>1</v>
      </c>
      <c r="J29" s="247">
        <v>1</v>
      </c>
      <c r="K29" s="247">
        <v>1</v>
      </c>
      <c r="L29" s="247">
        <v>1</v>
      </c>
      <c r="M29" s="247">
        <v>1</v>
      </c>
      <c r="N29" s="247">
        <v>1</v>
      </c>
      <c r="O29" s="247">
        <v>1</v>
      </c>
      <c r="P29" s="247">
        <v>1</v>
      </c>
      <c r="Q29" s="247">
        <v>1</v>
      </c>
      <c r="R29" s="247">
        <v>1</v>
      </c>
      <c r="S29" s="247">
        <v>1</v>
      </c>
      <c r="T29" s="247">
        <v>1</v>
      </c>
      <c r="U29" s="18">
        <v>1</v>
      </c>
      <c r="V29" s="115" t="s">
        <v>176</v>
      </c>
      <c r="W29" s="115" t="s">
        <v>176</v>
      </c>
      <c r="X29" s="18">
        <v>1</v>
      </c>
      <c r="Y29" s="18">
        <v>1</v>
      </c>
      <c r="Z29" s="18">
        <v>1</v>
      </c>
      <c r="AA29" s="18">
        <v>1</v>
      </c>
      <c r="AB29" s="18">
        <v>1</v>
      </c>
      <c r="AC29" s="18">
        <v>1</v>
      </c>
      <c r="AD29" s="18">
        <v>1</v>
      </c>
      <c r="AE29" s="18">
        <v>1</v>
      </c>
      <c r="AF29" s="18">
        <v>1</v>
      </c>
      <c r="AG29" s="18">
        <v>1</v>
      </c>
      <c r="AH29" s="18">
        <v>1</v>
      </c>
      <c r="AI29" s="18">
        <v>1</v>
      </c>
      <c r="AJ29" s="18">
        <v>1</v>
      </c>
      <c r="AK29" s="18">
        <v>1</v>
      </c>
      <c r="AL29" s="18">
        <v>1</v>
      </c>
      <c r="AM29" s="18">
        <v>1</v>
      </c>
      <c r="AN29" s="18">
        <v>1</v>
      </c>
      <c r="AO29" s="18">
        <v>1</v>
      </c>
      <c r="AP29" s="18">
        <v>1</v>
      </c>
      <c r="AQ29" s="18">
        <v>1</v>
      </c>
      <c r="AR29" s="18">
        <v>1</v>
      </c>
      <c r="AS29" s="18">
        <v>1</v>
      </c>
      <c r="AT29" s="116">
        <v>0</v>
      </c>
      <c r="AU29" s="116">
        <v>0</v>
      </c>
      <c r="AV29" s="115" t="s">
        <v>176</v>
      </c>
      <c r="AW29" s="115" t="s">
        <v>176</v>
      </c>
      <c r="AX29" s="115" t="s">
        <v>176</v>
      </c>
      <c r="AY29" s="115" t="s">
        <v>176</v>
      </c>
      <c r="AZ29" s="115" t="s">
        <v>176</v>
      </c>
      <c r="BA29" s="115" t="s">
        <v>176</v>
      </c>
      <c r="BB29" s="115" t="s">
        <v>176</v>
      </c>
      <c r="BC29" s="115" t="s">
        <v>176</v>
      </c>
      <c r="BD29" s="115" t="s">
        <v>176</v>
      </c>
      <c r="BE29" s="18">
        <f t="shared" si="7"/>
        <v>39</v>
      </c>
    </row>
    <row r="30" spans="1:57" ht="12.75" customHeight="1" thickBot="1">
      <c r="A30" s="321"/>
      <c r="B30" s="314"/>
      <c r="C30" s="311"/>
      <c r="D30" s="18" t="s">
        <v>123</v>
      </c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18"/>
      <c r="V30" s="115" t="s">
        <v>176</v>
      </c>
      <c r="W30" s="115" t="s">
        <v>176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16">
        <v>0</v>
      </c>
      <c r="AU30" s="116">
        <v>0</v>
      </c>
      <c r="AV30" s="115" t="s">
        <v>176</v>
      </c>
      <c r="AW30" s="115" t="s">
        <v>176</v>
      </c>
      <c r="AX30" s="115" t="s">
        <v>176</v>
      </c>
      <c r="AY30" s="115" t="s">
        <v>176</v>
      </c>
      <c r="AZ30" s="115" t="s">
        <v>176</v>
      </c>
      <c r="BA30" s="115" t="s">
        <v>176</v>
      </c>
      <c r="BB30" s="115" t="s">
        <v>176</v>
      </c>
      <c r="BC30" s="115" t="s">
        <v>176</v>
      </c>
      <c r="BD30" s="115" t="s">
        <v>176</v>
      </c>
      <c r="BE30" s="18">
        <f t="shared" si="7"/>
        <v>0</v>
      </c>
    </row>
    <row r="31" spans="1:57" ht="12.75" customHeight="1" thickBot="1">
      <c r="A31" s="321"/>
      <c r="B31" s="312" t="s">
        <v>312</v>
      </c>
      <c r="C31" s="309" t="s">
        <v>6</v>
      </c>
      <c r="D31" s="18" t="s">
        <v>53</v>
      </c>
      <c r="E31" s="247">
        <v>2</v>
      </c>
      <c r="F31" s="247">
        <v>2</v>
      </c>
      <c r="G31" s="247">
        <v>2</v>
      </c>
      <c r="H31" s="247">
        <v>2</v>
      </c>
      <c r="I31" s="247">
        <v>2</v>
      </c>
      <c r="J31" s="247">
        <v>2</v>
      </c>
      <c r="K31" s="247">
        <v>2</v>
      </c>
      <c r="L31" s="247">
        <v>2</v>
      </c>
      <c r="M31" s="247">
        <v>2</v>
      </c>
      <c r="N31" s="247">
        <v>2</v>
      </c>
      <c r="O31" s="247">
        <v>2</v>
      </c>
      <c r="P31" s="247">
        <v>2</v>
      </c>
      <c r="Q31" s="247">
        <v>2</v>
      </c>
      <c r="R31" s="247">
        <v>2</v>
      </c>
      <c r="S31" s="247">
        <v>2</v>
      </c>
      <c r="T31" s="247">
        <v>2</v>
      </c>
      <c r="U31" s="18">
        <v>2</v>
      </c>
      <c r="V31" s="115" t="s">
        <v>176</v>
      </c>
      <c r="W31" s="115" t="s">
        <v>176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16">
        <v>0</v>
      </c>
      <c r="AU31" s="116">
        <v>0</v>
      </c>
      <c r="AV31" s="115" t="s">
        <v>176</v>
      </c>
      <c r="AW31" s="115" t="s">
        <v>176</v>
      </c>
      <c r="AX31" s="115" t="s">
        <v>176</v>
      </c>
      <c r="AY31" s="115" t="s">
        <v>176</v>
      </c>
      <c r="AZ31" s="115" t="s">
        <v>176</v>
      </c>
      <c r="BA31" s="115" t="s">
        <v>176</v>
      </c>
      <c r="BB31" s="115" t="s">
        <v>176</v>
      </c>
      <c r="BC31" s="115" t="s">
        <v>176</v>
      </c>
      <c r="BD31" s="115" t="s">
        <v>176</v>
      </c>
      <c r="BE31" s="18">
        <f t="shared" si="7"/>
        <v>34</v>
      </c>
    </row>
    <row r="32" spans="1:57" ht="12.75" customHeight="1" thickBot="1">
      <c r="A32" s="321"/>
      <c r="B32" s="313"/>
      <c r="C32" s="310"/>
      <c r="D32" s="18" t="s">
        <v>54</v>
      </c>
      <c r="E32" s="247">
        <v>1</v>
      </c>
      <c r="F32" s="247">
        <v>1</v>
      </c>
      <c r="G32" s="247">
        <v>1</v>
      </c>
      <c r="H32" s="247">
        <v>1</v>
      </c>
      <c r="I32" s="247">
        <v>1</v>
      </c>
      <c r="J32" s="247">
        <v>1</v>
      </c>
      <c r="K32" s="247">
        <v>1</v>
      </c>
      <c r="L32" s="247">
        <v>1</v>
      </c>
      <c r="M32" s="247">
        <v>1</v>
      </c>
      <c r="N32" s="247">
        <v>1</v>
      </c>
      <c r="O32" s="247">
        <v>1</v>
      </c>
      <c r="P32" s="247">
        <v>1</v>
      </c>
      <c r="Q32" s="247">
        <v>1</v>
      </c>
      <c r="R32" s="247">
        <v>1</v>
      </c>
      <c r="S32" s="247">
        <v>1</v>
      </c>
      <c r="T32" s="247">
        <v>1</v>
      </c>
      <c r="U32" s="18">
        <v>1</v>
      </c>
      <c r="V32" s="115" t="s">
        <v>176</v>
      </c>
      <c r="W32" s="115" t="s">
        <v>176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16">
        <v>0</v>
      </c>
      <c r="AU32" s="116">
        <v>0</v>
      </c>
      <c r="AV32" s="115" t="s">
        <v>176</v>
      </c>
      <c r="AW32" s="115" t="s">
        <v>176</v>
      </c>
      <c r="AX32" s="115" t="s">
        <v>176</v>
      </c>
      <c r="AY32" s="115" t="s">
        <v>176</v>
      </c>
      <c r="AZ32" s="115" t="s">
        <v>176</v>
      </c>
      <c r="BA32" s="115" t="s">
        <v>176</v>
      </c>
      <c r="BB32" s="115" t="s">
        <v>176</v>
      </c>
      <c r="BC32" s="115" t="s">
        <v>176</v>
      </c>
      <c r="BD32" s="115" t="s">
        <v>176</v>
      </c>
      <c r="BE32" s="18">
        <f t="shared" si="7"/>
        <v>17</v>
      </c>
    </row>
    <row r="33" spans="1:57" ht="12.75" customHeight="1" thickBot="1">
      <c r="A33" s="321"/>
      <c r="B33" s="314"/>
      <c r="C33" s="311"/>
      <c r="D33" s="18" t="s">
        <v>123</v>
      </c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18"/>
      <c r="V33" s="115" t="s">
        <v>176</v>
      </c>
      <c r="W33" s="115" t="s">
        <v>176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16">
        <v>0</v>
      </c>
      <c r="AU33" s="116">
        <v>0</v>
      </c>
      <c r="AV33" s="115" t="s">
        <v>176</v>
      </c>
      <c r="AW33" s="115" t="s">
        <v>176</v>
      </c>
      <c r="AX33" s="115" t="s">
        <v>176</v>
      </c>
      <c r="AY33" s="115" t="s">
        <v>176</v>
      </c>
      <c r="AZ33" s="115" t="s">
        <v>176</v>
      </c>
      <c r="BA33" s="115" t="s">
        <v>176</v>
      </c>
      <c r="BB33" s="115" t="s">
        <v>176</v>
      </c>
      <c r="BC33" s="115" t="s">
        <v>176</v>
      </c>
      <c r="BD33" s="115" t="s">
        <v>176</v>
      </c>
      <c r="BE33" s="18">
        <f t="shared" si="7"/>
        <v>0</v>
      </c>
    </row>
    <row r="34" spans="1:57" ht="12.75" customHeight="1" thickBot="1">
      <c r="A34" s="321"/>
      <c r="B34" s="312" t="s">
        <v>313</v>
      </c>
      <c r="C34" s="312" t="s">
        <v>57</v>
      </c>
      <c r="D34" s="18" t="s">
        <v>53</v>
      </c>
      <c r="E34" s="247">
        <v>3</v>
      </c>
      <c r="F34" s="247">
        <v>3</v>
      </c>
      <c r="G34" s="247">
        <v>3</v>
      </c>
      <c r="H34" s="247">
        <v>3</v>
      </c>
      <c r="I34" s="247">
        <v>3</v>
      </c>
      <c r="J34" s="247">
        <v>3</v>
      </c>
      <c r="K34" s="247">
        <v>3</v>
      </c>
      <c r="L34" s="247">
        <v>3</v>
      </c>
      <c r="M34" s="247">
        <v>3</v>
      </c>
      <c r="N34" s="247">
        <v>3</v>
      </c>
      <c r="O34" s="247">
        <v>3</v>
      </c>
      <c r="P34" s="247">
        <v>3</v>
      </c>
      <c r="Q34" s="247">
        <v>3</v>
      </c>
      <c r="R34" s="247">
        <v>3</v>
      </c>
      <c r="S34" s="247">
        <v>3</v>
      </c>
      <c r="T34" s="247">
        <v>3</v>
      </c>
      <c r="U34" s="18">
        <v>3</v>
      </c>
      <c r="V34" s="115" t="s">
        <v>176</v>
      </c>
      <c r="W34" s="115" t="s">
        <v>176</v>
      </c>
      <c r="X34" s="247">
        <v>3</v>
      </c>
      <c r="Y34" s="247">
        <v>3</v>
      </c>
      <c r="Z34" s="247">
        <v>3</v>
      </c>
      <c r="AA34" s="247">
        <v>3</v>
      </c>
      <c r="AB34" s="247">
        <v>3</v>
      </c>
      <c r="AC34" s="247">
        <v>3</v>
      </c>
      <c r="AD34" s="247">
        <v>3</v>
      </c>
      <c r="AE34" s="247">
        <v>3</v>
      </c>
      <c r="AF34" s="247">
        <v>3</v>
      </c>
      <c r="AG34" s="247">
        <v>3</v>
      </c>
      <c r="AH34" s="247">
        <v>3</v>
      </c>
      <c r="AI34" s="247">
        <v>3</v>
      </c>
      <c r="AJ34" s="247">
        <v>3</v>
      </c>
      <c r="AK34" s="247">
        <v>3</v>
      </c>
      <c r="AL34" s="247">
        <v>3</v>
      </c>
      <c r="AM34" s="247">
        <v>3</v>
      </c>
      <c r="AN34" s="18">
        <v>3</v>
      </c>
      <c r="AO34" s="18">
        <v>3</v>
      </c>
      <c r="AP34" s="18">
        <v>3</v>
      </c>
      <c r="AQ34" s="18">
        <v>3</v>
      </c>
      <c r="AR34" s="18">
        <v>3</v>
      </c>
      <c r="AS34" s="18">
        <v>3</v>
      </c>
      <c r="AT34" s="116">
        <v>0</v>
      </c>
      <c r="AU34" s="116">
        <v>0</v>
      </c>
      <c r="AV34" s="115" t="s">
        <v>176</v>
      </c>
      <c r="AW34" s="115" t="s">
        <v>176</v>
      </c>
      <c r="AX34" s="115" t="s">
        <v>176</v>
      </c>
      <c r="AY34" s="115" t="s">
        <v>176</v>
      </c>
      <c r="AZ34" s="115" t="s">
        <v>176</v>
      </c>
      <c r="BA34" s="115" t="s">
        <v>176</v>
      </c>
      <c r="BB34" s="115" t="s">
        <v>176</v>
      </c>
      <c r="BC34" s="115" t="s">
        <v>176</v>
      </c>
      <c r="BD34" s="115" t="s">
        <v>176</v>
      </c>
      <c r="BE34" s="18">
        <f t="shared" si="7"/>
        <v>117</v>
      </c>
    </row>
    <row r="35" spans="1:57" ht="12.75" customHeight="1" thickBot="1">
      <c r="A35" s="321"/>
      <c r="B35" s="313"/>
      <c r="C35" s="313"/>
      <c r="D35" s="18" t="s">
        <v>54</v>
      </c>
      <c r="E35" s="247">
        <v>1</v>
      </c>
      <c r="F35" s="247">
        <v>1</v>
      </c>
      <c r="G35" s="247">
        <v>1</v>
      </c>
      <c r="H35" s="247">
        <v>1</v>
      </c>
      <c r="I35" s="247">
        <v>2</v>
      </c>
      <c r="J35" s="247">
        <v>1</v>
      </c>
      <c r="K35" s="247">
        <v>1</v>
      </c>
      <c r="L35" s="247">
        <v>2</v>
      </c>
      <c r="M35" s="247">
        <v>1</v>
      </c>
      <c r="N35" s="247">
        <v>2</v>
      </c>
      <c r="O35" s="247">
        <v>1</v>
      </c>
      <c r="P35" s="247">
        <v>1</v>
      </c>
      <c r="Q35" s="247">
        <v>1</v>
      </c>
      <c r="R35" s="247">
        <v>1</v>
      </c>
      <c r="S35" s="247">
        <v>1</v>
      </c>
      <c r="T35" s="247">
        <v>1</v>
      </c>
      <c r="U35" s="247">
        <v>1</v>
      </c>
      <c r="V35" s="115" t="s">
        <v>176</v>
      </c>
      <c r="W35" s="115" t="s">
        <v>176</v>
      </c>
      <c r="X35" s="247">
        <v>1</v>
      </c>
      <c r="Y35" s="247">
        <v>2</v>
      </c>
      <c r="Z35" s="247">
        <v>1</v>
      </c>
      <c r="AA35" s="247">
        <v>2</v>
      </c>
      <c r="AB35" s="247">
        <v>1</v>
      </c>
      <c r="AC35" s="247">
        <v>2</v>
      </c>
      <c r="AD35" s="247">
        <v>1</v>
      </c>
      <c r="AE35" s="247">
        <v>2</v>
      </c>
      <c r="AF35" s="247">
        <v>2</v>
      </c>
      <c r="AG35" s="247">
        <v>2</v>
      </c>
      <c r="AH35" s="247">
        <v>1</v>
      </c>
      <c r="AI35" s="247">
        <v>2</v>
      </c>
      <c r="AJ35" s="247">
        <v>2</v>
      </c>
      <c r="AK35" s="247">
        <v>2</v>
      </c>
      <c r="AL35" s="247">
        <v>2</v>
      </c>
      <c r="AM35" s="247">
        <v>2</v>
      </c>
      <c r="AN35" s="247">
        <v>1</v>
      </c>
      <c r="AO35" s="247">
        <v>2</v>
      </c>
      <c r="AP35" s="247">
        <v>2</v>
      </c>
      <c r="AQ35" s="247">
        <v>2</v>
      </c>
      <c r="AR35" s="247">
        <v>2</v>
      </c>
      <c r="AS35" s="247">
        <v>2</v>
      </c>
      <c r="AT35" s="116">
        <v>0</v>
      </c>
      <c r="AU35" s="116">
        <v>0</v>
      </c>
      <c r="AV35" s="115" t="s">
        <v>176</v>
      </c>
      <c r="AW35" s="115" t="s">
        <v>176</v>
      </c>
      <c r="AX35" s="115" t="s">
        <v>176</v>
      </c>
      <c r="AY35" s="115" t="s">
        <v>176</v>
      </c>
      <c r="AZ35" s="115" t="s">
        <v>176</v>
      </c>
      <c r="BA35" s="115" t="s">
        <v>176</v>
      </c>
      <c r="BB35" s="115" t="s">
        <v>176</v>
      </c>
      <c r="BC35" s="115" t="s">
        <v>176</v>
      </c>
      <c r="BD35" s="115" t="s">
        <v>176</v>
      </c>
      <c r="BE35" s="18">
        <f t="shared" si="7"/>
        <v>58</v>
      </c>
    </row>
    <row r="36" spans="1:57" ht="12.75" customHeight="1" thickBot="1">
      <c r="A36" s="321"/>
      <c r="B36" s="314"/>
      <c r="C36" s="314"/>
      <c r="D36" s="18" t="s">
        <v>123</v>
      </c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115" t="s">
        <v>176</v>
      </c>
      <c r="W36" s="115" t="s">
        <v>176</v>
      </c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116">
        <v>0</v>
      </c>
      <c r="AU36" s="116">
        <v>0</v>
      </c>
      <c r="AV36" s="115" t="s">
        <v>176</v>
      </c>
      <c r="AW36" s="115" t="s">
        <v>176</v>
      </c>
      <c r="AX36" s="115" t="s">
        <v>176</v>
      </c>
      <c r="AY36" s="115" t="s">
        <v>176</v>
      </c>
      <c r="AZ36" s="115" t="s">
        <v>176</v>
      </c>
      <c r="BA36" s="115" t="s">
        <v>176</v>
      </c>
      <c r="BB36" s="115" t="s">
        <v>176</v>
      </c>
      <c r="BC36" s="115" t="s">
        <v>176</v>
      </c>
      <c r="BD36" s="115" t="s">
        <v>176</v>
      </c>
      <c r="BE36" s="18">
        <f t="shared" si="7"/>
        <v>0</v>
      </c>
    </row>
    <row r="37" spans="1:57" ht="12.75" customHeight="1" thickBot="1">
      <c r="A37" s="321"/>
      <c r="B37" s="312" t="s">
        <v>314</v>
      </c>
      <c r="C37" s="309" t="s">
        <v>7</v>
      </c>
      <c r="D37" s="18" t="s">
        <v>53</v>
      </c>
      <c r="E37" s="247">
        <v>2</v>
      </c>
      <c r="F37" s="247">
        <v>2</v>
      </c>
      <c r="G37" s="247">
        <v>2</v>
      </c>
      <c r="H37" s="247">
        <v>2</v>
      </c>
      <c r="I37" s="247">
        <v>2</v>
      </c>
      <c r="J37" s="247">
        <v>2</v>
      </c>
      <c r="K37" s="247">
        <v>2</v>
      </c>
      <c r="L37" s="247">
        <v>2</v>
      </c>
      <c r="M37" s="247">
        <v>2</v>
      </c>
      <c r="N37" s="247">
        <v>2</v>
      </c>
      <c r="O37" s="247">
        <v>2</v>
      </c>
      <c r="P37" s="247">
        <v>2</v>
      </c>
      <c r="Q37" s="247">
        <v>2</v>
      </c>
      <c r="R37" s="247">
        <v>2</v>
      </c>
      <c r="S37" s="247">
        <v>2</v>
      </c>
      <c r="T37" s="247">
        <v>2</v>
      </c>
      <c r="U37" s="18">
        <v>2</v>
      </c>
      <c r="V37" s="115" t="s">
        <v>176</v>
      </c>
      <c r="W37" s="115" t="s">
        <v>176</v>
      </c>
      <c r="X37" s="18">
        <v>2</v>
      </c>
      <c r="Y37" s="18">
        <v>2</v>
      </c>
      <c r="Z37" s="18">
        <v>2</v>
      </c>
      <c r="AA37" s="18">
        <v>2</v>
      </c>
      <c r="AB37" s="18">
        <v>2</v>
      </c>
      <c r="AC37" s="18">
        <v>2</v>
      </c>
      <c r="AD37" s="18">
        <v>2</v>
      </c>
      <c r="AE37" s="18">
        <v>2</v>
      </c>
      <c r="AF37" s="18">
        <v>2</v>
      </c>
      <c r="AG37" s="18">
        <v>2</v>
      </c>
      <c r="AH37" s="18">
        <v>2</v>
      </c>
      <c r="AI37" s="18">
        <v>2</v>
      </c>
      <c r="AJ37" s="18">
        <v>2</v>
      </c>
      <c r="AK37" s="18">
        <v>2</v>
      </c>
      <c r="AL37" s="18">
        <v>2</v>
      </c>
      <c r="AM37" s="18">
        <v>2</v>
      </c>
      <c r="AN37" s="18">
        <v>2</v>
      </c>
      <c r="AO37" s="18">
        <v>2</v>
      </c>
      <c r="AP37" s="18">
        <v>2</v>
      </c>
      <c r="AQ37" s="18">
        <v>2</v>
      </c>
      <c r="AR37" s="18">
        <v>2</v>
      </c>
      <c r="AS37" s="18">
        <v>2</v>
      </c>
      <c r="AT37" s="116">
        <v>0</v>
      </c>
      <c r="AU37" s="116">
        <v>0</v>
      </c>
      <c r="AV37" s="115" t="s">
        <v>176</v>
      </c>
      <c r="AW37" s="115" t="s">
        <v>176</v>
      </c>
      <c r="AX37" s="115" t="s">
        <v>176</v>
      </c>
      <c r="AY37" s="115" t="s">
        <v>176</v>
      </c>
      <c r="AZ37" s="115" t="s">
        <v>176</v>
      </c>
      <c r="BA37" s="115" t="s">
        <v>176</v>
      </c>
      <c r="BB37" s="115" t="s">
        <v>176</v>
      </c>
      <c r="BC37" s="115" t="s">
        <v>176</v>
      </c>
      <c r="BD37" s="115" t="s">
        <v>176</v>
      </c>
      <c r="BE37" s="18">
        <f t="shared" si="7"/>
        <v>78</v>
      </c>
    </row>
    <row r="38" spans="1:57" ht="12.75" customHeight="1" thickBot="1">
      <c r="A38" s="321"/>
      <c r="B38" s="313"/>
      <c r="C38" s="310"/>
      <c r="D38" s="117" t="s">
        <v>54</v>
      </c>
      <c r="E38" s="247">
        <v>1</v>
      </c>
      <c r="F38" s="247">
        <v>1</v>
      </c>
      <c r="G38" s="247">
        <v>1</v>
      </c>
      <c r="H38" s="247">
        <v>1</v>
      </c>
      <c r="I38" s="247">
        <v>1</v>
      </c>
      <c r="J38" s="247">
        <v>1</v>
      </c>
      <c r="K38" s="247">
        <v>1</v>
      </c>
      <c r="L38" s="247">
        <v>1</v>
      </c>
      <c r="M38" s="247">
        <v>1</v>
      </c>
      <c r="N38" s="247">
        <v>1</v>
      </c>
      <c r="O38" s="247">
        <v>1</v>
      </c>
      <c r="P38" s="247">
        <v>1</v>
      </c>
      <c r="Q38" s="247">
        <v>1</v>
      </c>
      <c r="R38" s="247">
        <v>1</v>
      </c>
      <c r="S38" s="247">
        <v>1</v>
      </c>
      <c r="T38" s="247">
        <v>1</v>
      </c>
      <c r="U38" s="247">
        <v>1</v>
      </c>
      <c r="V38" s="115" t="s">
        <v>176</v>
      </c>
      <c r="W38" s="115" t="s">
        <v>176</v>
      </c>
      <c r="X38" s="247">
        <v>1</v>
      </c>
      <c r="Y38" s="247">
        <v>1</v>
      </c>
      <c r="Z38" s="247">
        <v>1</v>
      </c>
      <c r="AA38" s="247">
        <v>1</v>
      </c>
      <c r="AB38" s="247">
        <v>1</v>
      </c>
      <c r="AC38" s="247">
        <v>1</v>
      </c>
      <c r="AD38" s="247">
        <v>1</v>
      </c>
      <c r="AE38" s="247">
        <v>1</v>
      </c>
      <c r="AF38" s="247">
        <v>1</v>
      </c>
      <c r="AG38" s="247">
        <v>1</v>
      </c>
      <c r="AH38" s="247">
        <v>1</v>
      </c>
      <c r="AI38" s="247"/>
      <c r="AJ38" s="247">
        <v>1</v>
      </c>
      <c r="AK38" s="247">
        <v>1</v>
      </c>
      <c r="AL38" s="247">
        <v>2</v>
      </c>
      <c r="AM38" s="247">
        <v>1</v>
      </c>
      <c r="AN38" s="247">
        <v>1</v>
      </c>
      <c r="AO38" s="247">
        <v>1</v>
      </c>
      <c r="AP38" s="247">
        <v>1</v>
      </c>
      <c r="AQ38" s="247">
        <v>1</v>
      </c>
      <c r="AR38" s="247">
        <v>1</v>
      </c>
      <c r="AS38" s="247">
        <v>1</v>
      </c>
      <c r="AT38" s="116">
        <v>0</v>
      </c>
      <c r="AU38" s="116">
        <v>0</v>
      </c>
      <c r="AV38" s="115" t="s">
        <v>176</v>
      </c>
      <c r="AW38" s="115" t="s">
        <v>176</v>
      </c>
      <c r="AX38" s="115" t="s">
        <v>176</v>
      </c>
      <c r="AY38" s="115" t="s">
        <v>176</v>
      </c>
      <c r="AZ38" s="115" t="s">
        <v>176</v>
      </c>
      <c r="BA38" s="115" t="s">
        <v>176</v>
      </c>
      <c r="BB38" s="115" t="s">
        <v>176</v>
      </c>
      <c r="BC38" s="115" t="s">
        <v>176</v>
      </c>
      <c r="BD38" s="115" t="s">
        <v>176</v>
      </c>
      <c r="BE38" s="18">
        <f t="shared" si="7"/>
        <v>39</v>
      </c>
    </row>
    <row r="39" spans="1:57" ht="12.75" customHeight="1" thickBot="1">
      <c r="A39" s="321"/>
      <c r="B39" s="314"/>
      <c r="C39" s="311"/>
      <c r="D39" s="239" t="s">
        <v>123</v>
      </c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115" t="s">
        <v>176</v>
      </c>
      <c r="W39" s="115" t="s">
        <v>176</v>
      </c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116">
        <v>0</v>
      </c>
      <c r="AU39" s="116">
        <v>0</v>
      </c>
      <c r="AV39" s="115" t="s">
        <v>176</v>
      </c>
      <c r="AW39" s="115" t="s">
        <v>176</v>
      </c>
      <c r="AX39" s="115" t="s">
        <v>176</v>
      </c>
      <c r="AY39" s="115" t="s">
        <v>176</v>
      </c>
      <c r="AZ39" s="115" t="s">
        <v>176</v>
      </c>
      <c r="BA39" s="115" t="s">
        <v>176</v>
      </c>
      <c r="BB39" s="115" t="s">
        <v>176</v>
      </c>
      <c r="BC39" s="115" t="s">
        <v>176</v>
      </c>
      <c r="BD39" s="115" t="s">
        <v>176</v>
      </c>
      <c r="BE39" s="18">
        <f t="shared" si="7"/>
        <v>0</v>
      </c>
    </row>
    <row r="40" spans="1:57" ht="12.75" customHeight="1" thickBot="1">
      <c r="A40" s="321"/>
      <c r="B40" s="312" t="s">
        <v>315</v>
      </c>
      <c r="C40" s="309" t="s">
        <v>222</v>
      </c>
      <c r="D40" s="18" t="s">
        <v>53</v>
      </c>
      <c r="E40" s="247">
        <v>2</v>
      </c>
      <c r="F40" s="247">
        <v>2</v>
      </c>
      <c r="G40" s="247">
        <v>2</v>
      </c>
      <c r="H40" s="247">
        <v>2</v>
      </c>
      <c r="I40" s="247">
        <v>2</v>
      </c>
      <c r="J40" s="247">
        <v>2</v>
      </c>
      <c r="K40" s="247">
        <v>2</v>
      </c>
      <c r="L40" s="247">
        <v>2</v>
      </c>
      <c r="M40" s="247">
        <v>2</v>
      </c>
      <c r="N40" s="247">
        <v>2</v>
      </c>
      <c r="O40" s="247">
        <v>2</v>
      </c>
      <c r="P40" s="247">
        <v>2</v>
      </c>
      <c r="Q40" s="247">
        <v>2</v>
      </c>
      <c r="R40" s="247">
        <v>2</v>
      </c>
      <c r="S40" s="247">
        <v>2</v>
      </c>
      <c r="T40" s="247">
        <v>2</v>
      </c>
      <c r="U40" s="18">
        <v>2</v>
      </c>
      <c r="V40" s="115" t="s">
        <v>176</v>
      </c>
      <c r="W40" s="115" t="s">
        <v>176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16">
        <v>0</v>
      </c>
      <c r="AU40" s="116">
        <v>0</v>
      </c>
      <c r="AV40" s="115" t="s">
        <v>176</v>
      </c>
      <c r="AW40" s="115" t="s">
        <v>176</v>
      </c>
      <c r="AX40" s="115" t="s">
        <v>176</v>
      </c>
      <c r="AY40" s="115" t="s">
        <v>176</v>
      </c>
      <c r="AZ40" s="115" t="s">
        <v>176</v>
      </c>
      <c r="BA40" s="115" t="s">
        <v>176</v>
      </c>
      <c r="BB40" s="115" t="s">
        <v>176</v>
      </c>
      <c r="BC40" s="115" t="s">
        <v>176</v>
      </c>
      <c r="BD40" s="115" t="s">
        <v>176</v>
      </c>
      <c r="BE40" s="18">
        <f t="shared" ref="BE40:BE42" si="8">SUM(E40:BD40)</f>
        <v>34</v>
      </c>
    </row>
    <row r="41" spans="1:57" ht="12.75" customHeight="1" thickBot="1">
      <c r="A41" s="321"/>
      <c r="B41" s="313"/>
      <c r="C41" s="310"/>
      <c r="D41" s="117" t="s">
        <v>54</v>
      </c>
      <c r="E41" s="247">
        <v>1</v>
      </c>
      <c r="F41" s="247">
        <v>1</v>
      </c>
      <c r="G41" s="247">
        <v>1</v>
      </c>
      <c r="H41" s="247">
        <v>1</v>
      </c>
      <c r="I41" s="247">
        <v>1</v>
      </c>
      <c r="J41" s="247">
        <v>1</v>
      </c>
      <c r="K41" s="247">
        <v>1</v>
      </c>
      <c r="L41" s="247">
        <v>1</v>
      </c>
      <c r="M41" s="247">
        <v>1</v>
      </c>
      <c r="N41" s="247">
        <v>1</v>
      </c>
      <c r="O41" s="247">
        <v>1</v>
      </c>
      <c r="P41" s="247">
        <v>1</v>
      </c>
      <c r="Q41" s="247">
        <v>1</v>
      </c>
      <c r="R41" s="247">
        <v>1</v>
      </c>
      <c r="S41" s="247">
        <v>1</v>
      </c>
      <c r="T41" s="247">
        <v>1</v>
      </c>
      <c r="U41" s="247">
        <v>1</v>
      </c>
      <c r="V41" s="115" t="s">
        <v>176</v>
      </c>
      <c r="W41" s="115" t="s">
        <v>176</v>
      </c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116">
        <v>0</v>
      </c>
      <c r="AU41" s="116">
        <v>0</v>
      </c>
      <c r="AV41" s="115" t="s">
        <v>176</v>
      </c>
      <c r="AW41" s="115" t="s">
        <v>176</v>
      </c>
      <c r="AX41" s="115" t="s">
        <v>176</v>
      </c>
      <c r="AY41" s="115" t="s">
        <v>176</v>
      </c>
      <c r="AZ41" s="115" t="s">
        <v>176</v>
      </c>
      <c r="BA41" s="115" t="s">
        <v>176</v>
      </c>
      <c r="BB41" s="115" t="s">
        <v>176</v>
      </c>
      <c r="BC41" s="115" t="s">
        <v>176</v>
      </c>
      <c r="BD41" s="115" t="s">
        <v>176</v>
      </c>
      <c r="BE41" s="18">
        <f t="shared" si="8"/>
        <v>17</v>
      </c>
    </row>
    <row r="42" spans="1:57" ht="12.75" customHeight="1" thickBot="1">
      <c r="A42" s="321"/>
      <c r="B42" s="314"/>
      <c r="C42" s="311"/>
      <c r="D42" s="239" t="s">
        <v>123</v>
      </c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115" t="s">
        <v>176</v>
      </c>
      <c r="W42" s="115" t="s">
        <v>176</v>
      </c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116">
        <v>0</v>
      </c>
      <c r="AU42" s="116">
        <v>0</v>
      </c>
      <c r="AV42" s="115" t="s">
        <v>176</v>
      </c>
      <c r="AW42" s="115" t="s">
        <v>176</v>
      </c>
      <c r="AX42" s="115" t="s">
        <v>176</v>
      </c>
      <c r="AY42" s="115" t="s">
        <v>176</v>
      </c>
      <c r="AZ42" s="115" t="s">
        <v>176</v>
      </c>
      <c r="BA42" s="115" t="s">
        <v>176</v>
      </c>
      <c r="BB42" s="115" t="s">
        <v>176</v>
      </c>
      <c r="BC42" s="115" t="s">
        <v>176</v>
      </c>
      <c r="BD42" s="115" t="s">
        <v>176</v>
      </c>
      <c r="BE42" s="18">
        <f t="shared" si="8"/>
        <v>0</v>
      </c>
    </row>
    <row r="43" spans="1:57" ht="12.75" customHeight="1" thickBot="1">
      <c r="A43" s="321"/>
      <c r="B43" s="312" t="s">
        <v>316</v>
      </c>
      <c r="C43" s="309" t="s">
        <v>223</v>
      </c>
      <c r="D43" s="18" t="s">
        <v>53</v>
      </c>
      <c r="E43" s="247">
        <v>2</v>
      </c>
      <c r="F43" s="247">
        <v>2</v>
      </c>
      <c r="G43" s="247">
        <v>2</v>
      </c>
      <c r="H43" s="247">
        <v>2</v>
      </c>
      <c r="I43" s="247">
        <v>2</v>
      </c>
      <c r="J43" s="247">
        <v>2</v>
      </c>
      <c r="K43" s="247">
        <v>2</v>
      </c>
      <c r="L43" s="247">
        <v>2</v>
      </c>
      <c r="M43" s="247">
        <v>2</v>
      </c>
      <c r="N43" s="247">
        <v>2</v>
      </c>
      <c r="O43" s="247">
        <v>2</v>
      </c>
      <c r="P43" s="247">
        <v>2</v>
      </c>
      <c r="Q43" s="247">
        <v>2</v>
      </c>
      <c r="R43" s="247">
        <v>2</v>
      </c>
      <c r="S43" s="247">
        <v>2</v>
      </c>
      <c r="T43" s="247">
        <v>2</v>
      </c>
      <c r="U43" s="18">
        <v>2</v>
      </c>
      <c r="V43" s="115" t="s">
        <v>176</v>
      </c>
      <c r="W43" s="115" t="s">
        <v>176</v>
      </c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16">
        <v>0</v>
      </c>
      <c r="AU43" s="116">
        <v>0</v>
      </c>
      <c r="AV43" s="115" t="s">
        <v>176</v>
      </c>
      <c r="AW43" s="115" t="s">
        <v>176</v>
      </c>
      <c r="AX43" s="115" t="s">
        <v>176</v>
      </c>
      <c r="AY43" s="115" t="s">
        <v>176</v>
      </c>
      <c r="AZ43" s="115" t="s">
        <v>176</v>
      </c>
      <c r="BA43" s="115" t="s">
        <v>176</v>
      </c>
      <c r="BB43" s="115" t="s">
        <v>176</v>
      </c>
      <c r="BC43" s="115" t="s">
        <v>176</v>
      </c>
      <c r="BD43" s="115" t="s">
        <v>176</v>
      </c>
      <c r="BE43" s="18">
        <f t="shared" ref="BE43:BE45" si="9">SUM(E43:BD43)</f>
        <v>34</v>
      </c>
    </row>
    <row r="44" spans="1:57" ht="12.75" customHeight="1" thickBot="1">
      <c r="A44" s="321"/>
      <c r="B44" s="313"/>
      <c r="C44" s="310"/>
      <c r="D44" s="117" t="s">
        <v>54</v>
      </c>
      <c r="E44" s="247">
        <v>1</v>
      </c>
      <c r="F44" s="247">
        <v>1</v>
      </c>
      <c r="G44" s="247">
        <v>1</v>
      </c>
      <c r="H44" s="247">
        <v>1</v>
      </c>
      <c r="I44" s="247">
        <v>1</v>
      </c>
      <c r="J44" s="247">
        <v>1</v>
      </c>
      <c r="K44" s="247">
        <v>1</v>
      </c>
      <c r="L44" s="247">
        <v>1</v>
      </c>
      <c r="M44" s="247">
        <v>1</v>
      </c>
      <c r="N44" s="247">
        <v>1</v>
      </c>
      <c r="O44" s="247">
        <v>1</v>
      </c>
      <c r="P44" s="247">
        <v>1</v>
      </c>
      <c r="Q44" s="247">
        <v>1</v>
      </c>
      <c r="R44" s="247">
        <v>1</v>
      </c>
      <c r="S44" s="247">
        <v>1</v>
      </c>
      <c r="T44" s="247">
        <v>1</v>
      </c>
      <c r="U44" s="247">
        <v>1</v>
      </c>
      <c r="V44" s="115" t="s">
        <v>176</v>
      </c>
      <c r="W44" s="115" t="s">
        <v>176</v>
      </c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116">
        <v>0</v>
      </c>
      <c r="AU44" s="116">
        <v>0</v>
      </c>
      <c r="AV44" s="115" t="s">
        <v>176</v>
      </c>
      <c r="AW44" s="115" t="s">
        <v>176</v>
      </c>
      <c r="AX44" s="115" t="s">
        <v>176</v>
      </c>
      <c r="AY44" s="115" t="s">
        <v>176</v>
      </c>
      <c r="AZ44" s="115" t="s">
        <v>176</v>
      </c>
      <c r="BA44" s="115" t="s">
        <v>176</v>
      </c>
      <c r="BB44" s="115" t="s">
        <v>176</v>
      </c>
      <c r="BC44" s="115" t="s">
        <v>176</v>
      </c>
      <c r="BD44" s="115" t="s">
        <v>176</v>
      </c>
      <c r="BE44" s="18">
        <f t="shared" si="9"/>
        <v>17</v>
      </c>
    </row>
    <row r="45" spans="1:57" ht="12.75" customHeight="1" thickBot="1">
      <c r="A45" s="321"/>
      <c r="B45" s="314"/>
      <c r="C45" s="311"/>
      <c r="D45" s="239" t="s">
        <v>123</v>
      </c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115" t="s">
        <v>176</v>
      </c>
      <c r="W45" s="115" t="s">
        <v>176</v>
      </c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116">
        <v>0</v>
      </c>
      <c r="AU45" s="116">
        <v>0</v>
      </c>
      <c r="AV45" s="115" t="s">
        <v>176</v>
      </c>
      <c r="AW45" s="115" t="s">
        <v>176</v>
      </c>
      <c r="AX45" s="115" t="s">
        <v>176</v>
      </c>
      <c r="AY45" s="115" t="s">
        <v>176</v>
      </c>
      <c r="AZ45" s="115" t="s">
        <v>176</v>
      </c>
      <c r="BA45" s="115" t="s">
        <v>176</v>
      </c>
      <c r="BB45" s="115" t="s">
        <v>176</v>
      </c>
      <c r="BC45" s="115" t="s">
        <v>176</v>
      </c>
      <c r="BD45" s="115" t="s">
        <v>176</v>
      </c>
      <c r="BE45" s="18">
        <f t="shared" si="9"/>
        <v>0</v>
      </c>
    </row>
    <row r="46" spans="1:57" ht="12.75" customHeight="1" thickBot="1">
      <c r="A46" s="321"/>
      <c r="B46" s="332" t="s">
        <v>317</v>
      </c>
      <c r="C46" s="335" t="s">
        <v>318</v>
      </c>
      <c r="D46" s="22" t="s">
        <v>53</v>
      </c>
      <c r="E46" s="118">
        <f t="shared" ref="E46:U46" si="10">SUM(E49,E52,E55)</f>
        <v>8</v>
      </c>
      <c r="F46" s="118">
        <f t="shared" si="10"/>
        <v>8</v>
      </c>
      <c r="G46" s="118">
        <f t="shared" si="10"/>
        <v>8</v>
      </c>
      <c r="H46" s="118">
        <f t="shared" si="10"/>
        <v>8</v>
      </c>
      <c r="I46" s="118">
        <f t="shared" si="10"/>
        <v>8</v>
      </c>
      <c r="J46" s="118">
        <f t="shared" si="10"/>
        <v>8</v>
      </c>
      <c r="K46" s="118">
        <f t="shared" si="10"/>
        <v>8</v>
      </c>
      <c r="L46" s="118">
        <f t="shared" si="10"/>
        <v>8</v>
      </c>
      <c r="M46" s="118">
        <f t="shared" si="10"/>
        <v>8</v>
      </c>
      <c r="N46" s="118">
        <f t="shared" si="10"/>
        <v>8</v>
      </c>
      <c r="O46" s="118">
        <f t="shared" si="10"/>
        <v>8</v>
      </c>
      <c r="P46" s="118">
        <f t="shared" si="10"/>
        <v>8</v>
      </c>
      <c r="Q46" s="118">
        <f t="shared" si="10"/>
        <v>8</v>
      </c>
      <c r="R46" s="118">
        <f t="shared" si="10"/>
        <v>8</v>
      </c>
      <c r="S46" s="118">
        <f t="shared" si="10"/>
        <v>8</v>
      </c>
      <c r="T46" s="118">
        <f t="shared" si="10"/>
        <v>8</v>
      </c>
      <c r="U46" s="118">
        <f t="shared" si="10"/>
        <v>8</v>
      </c>
      <c r="V46" s="119" t="s">
        <v>176</v>
      </c>
      <c r="W46" s="119" t="s">
        <v>176</v>
      </c>
      <c r="X46" s="118">
        <f t="shared" ref="X46:AS46" si="11">SUM(X49,X52,X55)</f>
        <v>12</v>
      </c>
      <c r="Y46" s="118">
        <f t="shared" si="11"/>
        <v>12</v>
      </c>
      <c r="Z46" s="118">
        <f t="shared" si="11"/>
        <v>13</v>
      </c>
      <c r="AA46" s="118">
        <f t="shared" si="11"/>
        <v>12</v>
      </c>
      <c r="AB46" s="118">
        <f t="shared" si="11"/>
        <v>13</v>
      </c>
      <c r="AC46" s="118">
        <f t="shared" si="11"/>
        <v>12</v>
      </c>
      <c r="AD46" s="118">
        <f t="shared" si="11"/>
        <v>13</v>
      </c>
      <c r="AE46" s="118">
        <f t="shared" si="11"/>
        <v>12</v>
      </c>
      <c r="AF46" s="118">
        <f t="shared" si="11"/>
        <v>13</v>
      </c>
      <c r="AG46" s="118">
        <f t="shared" si="11"/>
        <v>12</v>
      </c>
      <c r="AH46" s="118">
        <f t="shared" si="11"/>
        <v>13</v>
      </c>
      <c r="AI46" s="118">
        <f t="shared" si="11"/>
        <v>12</v>
      </c>
      <c r="AJ46" s="118">
        <f t="shared" si="11"/>
        <v>13</v>
      </c>
      <c r="AK46" s="118">
        <f t="shared" si="11"/>
        <v>12</v>
      </c>
      <c r="AL46" s="118">
        <f t="shared" si="11"/>
        <v>13</v>
      </c>
      <c r="AM46" s="118">
        <f t="shared" si="11"/>
        <v>12</v>
      </c>
      <c r="AN46" s="118">
        <f t="shared" si="11"/>
        <v>13</v>
      </c>
      <c r="AO46" s="118">
        <f t="shared" si="11"/>
        <v>12</v>
      </c>
      <c r="AP46" s="118">
        <f t="shared" si="11"/>
        <v>13</v>
      </c>
      <c r="AQ46" s="118">
        <f t="shared" si="11"/>
        <v>12</v>
      </c>
      <c r="AR46" s="118">
        <f t="shared" si="11"/>
        <v>13</v>
      </c>
      <c r="AS46" s="118">
        <f t="shared" si="11"/>
        <v>12</v>
      </c>
      <c r="AT46" s="120">
        <v>0</v>
      </c>
      <c r="AU46" s="120">
        <f>SUM(AU49,AU52,AU55)</f>
        <v>0</v>
      </c>
      <c r="AV46" s="119" t="s">
        <v>176</v>
      </c>
      <c r="AW46" s="119" t="s">
        <v>176</v>
      </c>
      <c r="AX46" s="119" t="s">
        <v>176</v>
      </c>
      <c r="AY46" s="119" t="s">
        <v>176</v>
      </c>
      <c r="AZ46" s="119" t="s">
        <v>176</v>
      </c>
      <c r="BA46" s="119" t="s">
        <v>176</v>
      </c>
      <c r="BB46" s="119" t="s">
        <v>176</v>
      </c>
      <c r="BC46" s="119" t="s">
        <v>176</v>
      </c>
      <c r="BD46" s="119" t="s">
        <v>176</v>
      </c>
      <c r="BE46" s="118">
        <f>SUM(E46:BD46)</f>
        <v>410</v>
      </c>
    </row>
    <row r="47" spans="1:57" ht="12.75" customHeight="1" thickBot="1">
      <c r="A47" s="321"/>
      <c r="B47" s="333"/>
      <c r="C47" s="336"/>
      <c r="D47" s="111" t="s">
        <v>54</v>
      </c>
      <c r="E47" s="118">
        <f t="shared" ref="E47:U47" si="12">SUM(E50,E53,E56)</f>
        <v>4</v>
      </c>
      <c r="F47" s="118">
        <f t="shared" si="12"/>
        <v>4</v>
      </c>
      <c r="G47" s="118">
        <f t="shared" si="12"/>
        <v>4</v>
      </c>
      <c r="H47" s="118">
        <f t="shared" si="12"/>
        <v>4</v>
      </c>
      <c r="I47" s="118">
        <f t="shared" si="12"/>
        <v>4</v>
      </c>
      <c r="J47" s="118">
        <f t="shared" si="12"/>
        <v>4</v>
      </c>
      <c r="K47" s="118">
        <f t="shared" si="12"/>
        <v>4</v>
      </c>
      <c r="L47" s="118">
        <f t="shared" si="12"/>
        <v>4</v>
      </c>
      <c r="M47" s="118">
        <f t="shared" si="12"/>
        <v>4</v>
      </c>
      <c r="N47" s="118">
        <f t="shared" si="12"/>
        <v>4</v>
      </c>
      <c r="O47" s="118">
        <f t="shared" si="12"/>
        <v>4</v>
      </c>
      <c r="P47" s="118">
        <f t="shared" si="12"/>
        <v>4</v>
      </c>
      <c r="Q47" s="118">
        <f t="shared" si="12"/>
        <v>4</v>
      </c>
      <c r="R47" s="118">
        <f t="shared" si="12"/>
        <v>4</v>
      </c>
      <c r="S47" s="118">
        <f t="shared" si="12"/>
        <v>4</v>
      </c>
      <c r="T47" s="118">
        <f t="shared" si="12"/>
        <v>4</v>
      </c>
      <c r="U47" s="118">
        <f t="shared" si="12"/>
        <v>4</v>
      </c>
      <c r="V47" s="119" t="s">
        <v>176</v>
      </c>
      <c r="W47" s="119" t="s">
        <v>176</v>
      </c>
      <c r="X47" s="118">
        <f t="shared" ref="X47:AS47" si="13">SUM(X50,X53,X56)</f>
        <v>7</v>
      </c>
      <c r="Y47" s="118">
        <f t="shared" si="13"/>
        <v>6</v>
      </c>
      <c r="Z47" s="118">
        <f t="shared" si="13"/>
        <v>6</v>
      </c>
      <c r="AA47" s="118">
        <f t="shared" si="13"/>
        <v>6</v>
      </c>
      <c r="AB47" s="118">
        <f t="shared" si="13"/>
        <v>6</v>
      </c>
      <c r="AC47" s="118">
        <f t="shared" si="13"/>
        <v>6</v>
      </c>
      <c r="AD47" s="118">
        <f t="shared" si="13"/>
        <v>7</v>
      </c>
      <c r="AE47" s="118">
        <f t="shared" si="13"/>
        <v>6</v>
      </c>
      <c r="AF47" s="118">
        <f t="shared" si="13"/>
        <v>6</v>
      </c>
      <c r="AG47" s="118">
        <f t="shared" si="13"/>
        <v>5</v>
      </c>
      <c r="AH47" s="118">
        <f t="shared" si="13"/>
        <v>7</v>
      </c>
      <c r="AI47" s="118">
        <f t="shared" si="13"/>
        <v>6</v>
      </c>
      <c r="AJ47" s="118">
        <f t="shared" si="13"/>
        <v>7</v>
      </c>
      <c r="AK47" s="118">
        <f t="shared" si="13"/>
        <v>5</v>
      </c>
      <c r="AL47" s="118">
        <f t="shared" si="13"/>
        <v>7</v>
      </c>
      <c r="AM47" s="118">
        <f t="shared" si="13"/>
        <v>6</v>
      </c>
      <c r="AN47" s="118">
        <f t="shared" si="13"/>
        <v>7</v>
      </c>
      <c r="AO47" s="118">
        <f t="shared" si="13"/>
        <v>6</v>
      </c>
      <c r="AP47" s="118">
        <f t="shared" si="13"/>
        <v>7</v>
      </c>
      <c r="AQ47" s="118">
        <f t="shared" si="13"/>
        <v>6</v>
      </c>
      <c r="AR47" s="118">
        <f t="shared" si="13"/>
        <v>7</v>
      </c>
      <c r="AS47" s="118">
        <f t="shared" si="13"/>
        <v>5</v>
      </c>
      <c r="AT47" s="120">
        <v>0</v>
      </c>
      <c r="AU47" s="120">
        <f>SUM(AU50,AU53,AU56)</f>
        <v>0</v>
      </c>
      <c r="AV47" s="119" t="s">
        <v>176</v>
      </c>
      <c r="AW47" s="119" t="s">
        <v>176</v>
      </c>
      <c r="AX47" s="119" t="s">
        <v>176</v>
      </c>
      <c r="AY47" s="119" t="s">
        <v>176</v>
      </c>
      <c r="AZ47" s="119" t="s">
        <v>176</v>
      </c>
      <c r="BA47" s="119" t="s">
        <v>176</v>
      </c>
      <c r="BB47" s="119" t="s">
        <v>176</v>
      </c>
      <c r="BC47" s="119" t="s">
        <v>176</v>
      </c>
      <c r="BD47" s="119" t="s">
        <v>176</v>
      </c>
      <c r="BE47" s="118">
        <f>SUM(BE50,BE53,BE56)</f>
        <v>205</v>
      </c>
    </row>
    <row r="48" spans="1:57" ht="12.75" customHeight="1" thickBot="1">
      <c r="A48" s="321"/>
      <c r="B48" s="334"/>
      <c r="C48" s="337"/>
      <c r="D48" s="111" t="s">
        <v>123</v>
      </c>
      <c r="E48" s="118">
        <f>SUM(E51,E57)</f>
        <v>0</v>
      </c>
      <c r="F48" s="118">
        <f t="shared" ref="F48:AU48" si="14">SUM(F51,F57)</f>
        <v>0</v>
      </c>
      <c r="G48" s="118">
        <f t="shared" si="14"/>
        <v>0</v>
      </c>
      <c r="H48" s="118">
        <f t="shared" si="14"/>
        <v>0</v>
      </c>
      <c r="I48" s="118">
        <f t="shared" si="14"/>
        <v>0</v>
      </c>
      <c r="J48" s="118">
        <f t="shared" si="14"/>
        <v>0</v>
      </c>
      <c r="K48" s="118">
        <f t="shared" si="14"/>
        <v>0</v>
      </c>
      <c r="L48" s="118">
        <f t="shared" si="14"/>
        <v>0</v>
      </c>
      <c r="M48" s="118">
        <f t="shared" si="14"/>
        <v>0</v>
      </c>
      <c r="N48" s="118">
        <f t="shared" si="14"/>
        <v>0</v>
      </c>
      <c r="O48" s="118">
        <f t="shared" si="14"/>
        <v>0</v>
      </c>
      <c r="P48" s="118">
        <f t="shared" si="14"/>
        <v>0</v>
      </c>
      <c r="Q48" s="118">
        <f t="shared" si="14"/>
        <v>0</v>
      </c>
      <c r="R48" s="118">
        <f t="shared" si="14"/>
        <v>0</v>
      </c>
      <c r="S48" s="118">
        <f t="shared" si="14"/>
        <v>0</v>
      </c>
      <c r="T48" s="118">
        <f t="shared" si="14"/>
        <v>0</v>
      </c>
      <c r="U48" s="118">
        <f t="shared" si="14"/>
        <v>0</v>
      </c>
      <c r="V48" s="118" t="s">
        <v>176</v>
      </c>
      <c r="W48" s="118" t="s">
        <v>176</v>
      </c>
      <c r="X48" s="118">
        <f t="shared" si="14"/>
        <v>0</v>
      </c>
      <c r="Y48" s="118">
        <f t="shared" si="14"/>
        <v>0</v>
      </c>
      <c r="Z48" s="118">
        <f t="shared" si="14"/>
        <v>0</v>
      </c>
      <c r="AA48" s="118">
        <f t="shared" si="14"/>
        <v>0</v>
      </c>
      <c r="AB48" s="118">
        <f t="shared" si="14"/>
        <v>0</v>
      </c>
      <c r="AC48" s="118">
        <f t="shared" si="14"/>
        <v>0</v>
      </c>
      <c r="AD48" s="118">
        <f t="shared" si="14"/>
        <v>0</v>
      </c>
      <c r="AE48" s="118">
        <f t="shared" si="14"/>
        <v>0</v>
      </c>
      <c r="AF48" s="118">
        <f t="shared" si="14"/>
        <v>0</v>
      </c>
      <c r="AG48" s="118">
        <f t="shared" si="14"/>
        <v>0</v>
      </c>
      <c r="AH48" s="118">
        <f t="shared" si="14"/>
        <v>0</v>
      </c>
      <c r="AI48" s="118">
        <f t="shared" si="14"/>
        <v>0</v>
      </c>
      <c r="AJ48" s="118">
        <f t="shared" si="14"/>
        <v>0</v>
      </c>
      <c r="AK48" s="118">
        <f t="shared" si="14"/>
        <v>0</v>
      </c>
      <c r="AL48" s="118">
        <f t="shared" si="14"/>
        <v>0</v>
      </c>
      <c r="AM48" s="118">
        <f t="shared" si="14"/>
        <v>0</v>
      </c>
      <c r="AN48" s="118">
        <f t="shared" si="14"/>
        <v>0</v>
      </c>
      <c r="AO48" s="118">
        <f t="shared" si="14"/>
        <v>0</v>
      </c>
      <c r="AP48" s="118">
        <f t="shared" si="14"/>
        <v>0</v>
      </c>
      <c r="AQ48" s="118">
        <f t="shared" si="14"/>
        <v>0</v>
      </c>
      <c r="AR48" s="118">
        <f t="shared" si="14"/>
        <v>0</v>
      </c>
      <c r="AS48" s="118">
        <f t="shared" si="14"/>
        <v>0</v>
      </c>
      <c r="AT48" s="118">
        <f t="shared" si="14"/>
        <v>0</v>
      </c>
      <c r="AU48" s="118">
        <f t="shared" si="14"/>
        <v>0</v>
      </c>
      <c r="AV48" s="119" t="s">
        <v>176</v>
      </c>
      <c r="AW48" s="119" t="s">
        <v>176</v>
      </c>
      <c r="AX48" s="119" t="s">
        <v>176</v>
      </c>
      <c r="AY48" s="119" t="s">
        <v>176</v>
      </c>
      <c r="AZ48" s="119" t="s">
        <v>176</v>
      </c>
      <c r="BA48" s="119" t="s">
        <v>176</v>
      </c>
      <c r="BB48" s="119" t="s">
        <v>176</v>
      </c>
      <c r="BC48" s="119" t="s">
        <v>176</v>
      </c>
      <c r="BD48" s="119" t="s">
        <v>176</v>
      </c>
      <c r="BE48" s="118">
        <f>SUM(BE51,BE57)</f>
        <v>0</v>
      </c>
    </row>
    <row r="49" spans="1:57" ht="12.75" customHeight="1" thickBot="1">
      <c r="A49" s="321"/>
      <c r="B49" s="312" t="s">
        <v>319</v>
      </c>
      <c r="C49" s="312" t="s">
        <v>8</v>
      </c>
      <c r="D49" s="18" t="s">
        <v>53</v>
      </c>
      <c r="E49" s="247">
        <v>4</v>
      </c>
      <c r="F49" s="247">
        <v>4</v>
      </c>
      <c r="G49" s="247">
        <v>4</v>
      </c>
      <c r="H49" s="247">
        <v>4</v>
      </c>
      <c r="I49" s="247">
        <v>4</v>
      </c>
      <c r="J49" s="247">
        <v>4</v>
      </c>
      <c r="K49" s="247">
        <v>4</v>
      </c>
      <c r="L49" s="247">
        <v>4</v>
      </c>
      <c r="M49" s="247">
        <v>4</v>
      </c>
      <c r="N49" s="247">
        <v>4</v>
      </c>
      <c r="O49" s="247">
        <v>4</v>
      </c>
      <c r="P49" s="247">
        <v>4</v>
      </c>
      <c r="Q49" s="247">
        <v>4</v>
      </c>
      <c r="R49" s="247">
        <v>4</v>
      </c>
      <c r="S49" s="247">
        <v>4</v>
      </c>
      <c r="T49" s="247">
        <v>4</v>
      </c>
      <c r="U49" s="18">
        <v>4</v>
      </c>
      <c r="V49" s="115" t="s">
        <v>176</v>
      </c>
      <c r="W49" s="115" t="s">
        <v>176</v>
      </c>
      <c r="X49" s="18">
        <v>7</v>
      </c>
      <c r="Y49" s="18">
        <v>7</v>
      </c>
      <c r="Z49" s="18">
        <v>8</v>
      </c>
      <c r="AA49" s="18">
        <v>7</v>
      </c>
      <c r="AB49" s="18">
        <v>8</v>
      </c>
      <c r="AC49" s="18">
        <v>7</v>
      </c>
      <c r="AD49" s="18">
        <v>8</v>
      </c>
      <c r="AE49" s="18">
        <v>7</v>
      </c>
      <c r="AF49" s="18">
        <v>8</v>
      </c>
      <c r="AG49" s="18">
        <v>7</v>
      </c>
      <c r="AH49" s="18">
        <v>8</v>
      </c>
      <c r="AI49" s="18">
        <v>7</v>
      </c>
      <c r="AJ49" s="18">
        <v>8</v>
      </c>
      <c r="AK49" s="18">
        <v>7</v>
      </c>
      <c r="AL49" s="18">
        <v>8</v>
      </c>
      <c r="AM49" s="18">
        <v>7</v>
      </c>
      <c r="AN49" s="18">
        <v>8</v>
      </c>
      <c r="AO49" s="18">
        <v>7</v>
      </c>
      <c r="AP49" s="18">
        <v>8</v>
      </c>
      <c r="AQ49" s="18">
        <v>7</v>
      </c>
      <c r="AR49" s="18">
        <v>8</v>
      </c>
      <c r="AS49" s="18">
        <v>7</v>
      </c>
      <c r="AT49" s="116">
        <v>0</v>
      </c>
      <c r="AU49" s="116">
        <v>0</v>
      </c>
      <c r="AV49" s="115" t="s">
        <v>176</v>
      </c>
      <c r="AW49" s="115" t="s">
        <v>176</v>
      </c>
      <c r="AX49" s="115" t="s">
        <v>176</v>
      </c>
      <c r="AY49" s="115" t="s">
        <v>176</v>
      </c>
      <c r="AZ49" s="115" t="s">
        <v>176</v>
      </c>
      <c r="BA49" s="115" t="s">
        <v>176</v>
      </c>
      <c r="BB49" s="115" t="s">
        <v>176</v>
      </c>
      <c r="BC49" s="115" t="s">
        <v>176</v>
      </c>
      <c r="BD49" s="115" t="s">
        <v>176</v>
      </c>
      <c r="BE49" s="18">
        <f>SUM(E49:BD49)</f>
        <v>232</v>
      </c>
    </row>
    <row r="50" spans="1:57" ht="12.75" customHeight="1" thickBot="1">
      <c r="A50" s="321"/>
      <c r="B50" s="313"/>
      <c r="C50" s="313"/>
      <c r="D50" s="18" t="s">
        <v>54</v>
      </c>
      <c r="E50" s="247">
        <v>2</v>
      </c>
      <c r="F50" s="247">
        <v>2</v>
      </c>
      <c r="G50" s="247">
        <v>2</v>
      </c>
      <c r="H50" s="247">
        <v>2</v>
      </c>
      <c r="I50" s="247">
        <v>2</v>
      </c>
      <c r="J50" s="247">
        <v>2</v>
      </c>
      <c r="K50" s="247">
        <v>2</v>
      </c>
      <c r="L50" s="247">
        <v>2</v>
      </c>
      <c r="M50" s="247">
        <v>2</v>
      </c>
      <c r="N50" s="247">
        <v>2</v>
      </c>
      <c r="O50" s="247">
        <v>2</v>
      </c>
      <c r="P50" s="247">
        <v>2</v>
      </c>
      <c r="Q50" s="247">
        <v>2</v>
      </c>
      <c r="R50" s="247">
        <v>2</v>
      </c>
      <c r="S50" s="247">
        <v>2</v>
      </c>
      <c r="T50" s="247">
        <v>2</v>
      </c>
      <c r="U50" s="18">
        <v>2</v>
      </c>
      <c r="V50" s="115" t="s">
        <v>176</v>
      </c>
      <c r="W50" s="115" t="s">
        <v>176</v>
      </c>
      <c r="X50" s="18">
        <v>4</v>
      </c>
      <c r="Y50" s="18">
        <v>4</v>
      </c>
      <c r="Z50" s="18">
        <v>3</v>
      </c>
      <c r="AA50" s="18">
        <v>4</v>
      </c>
      <c r="AB50" s="18">
        <v>3</v>
      </c>
      <c r="AC50" s="18">
        <v>4</v>
      </c>
      <c r="AD50" s="18">
        <v>4</v>
      </c>
      <c r="AE50" s="18">
        <v>4</v>
      </c>
      <c r="AF50" s="18">
        <v>3</v>
      </c>
      <c r="AG50" s="18">
        <v>3</v>
      </c>
      <c r="AH50" s="18">
        <v>4</v>
      </c>
      <c r="AI50" s="18">
        <v>4</v>
      </c>
      <c r="AJ50" s="18">
        <v>4</v>
      </c>
      <c r="AK50" s="18">
        <v>3</v>
      </c>
      <c r="AL50" s="18">
        <v>4</v>
      </c>
      <c r="AM50" s="18">
        <v>4</v>
      </c>
      <c r="AN50" s="18">
        <v>4</v>
      </c>
      <c r="AO50" s="18">
        <v>4</v>
      </c>
      <c r="AP50" s="18">
        <v>4</v>
      </c>
      <c r="AQ50" s="18">
        <v>4</v>
      </c>
      <c r="AR50" s="18">
        <v>4</v>
      </c>
      <c r="AS50" s="18">
        <v>3</v>
      </c>
      <c r="AT50" s="116">
        <v>0</v>
      </c>
      <c r="AU50" s="116">
        <v>0</v>
      </c>
      <c r="AV50" s="115" t="s">
        <v>176</v>
      </c>
      <c r="AW50" s="115" t="s">
        <v>176</v>
      </c>
      <c r="AX50" s="115" t="s">
        <v>176</v>
      </c>
      <c r="AY50" s="115" t="s">
        <v>176</v>
      </c>
      <c r="AZ50" s="115" t="s">
        <v>176</v>
      </c>
      <c r="BA50" s="115" t="s">
        <v>176</v>
      </c>
      <c r="BB50" s="115" t="s">
        <v>176</v>
      </c>
      <c r="BC50" s="115" t="s">
        <v>176</v>
      </c>
      <c r="BD50" s="115" t="s">
        <v>176</v>
      </c>
      <c r="BE50" s="18">
        <f t="shared" ref="BE50:BE63" si="15">SUM(E50:BD50)</f>
        <v>116</v>
      </c>
    </row>
    <row r="51" spans="1:57" ht="12.75" customHeight="1" thickBot="1">
      <c r="A51" s="321"/>
      <c r="B51" s="314"/>
      <c r="C51" s="314"/>
      <c r="D51" s="18" t="s">
        <v>123</v>
      </c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18"/>
      <c r="V51" s="115" t="s">
        <v>176</v>
      </c>
      <c r="W51" s="115" t="s">
        <v>176</v>
      </c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16">
        <v>0</v>
      </c>
      <c r="AU51" s="116">
        <v>0</v>
      </c>
      <c r="AV51" s="115" t="s">
        <v>176</v>
      </c>
      <c r="AW51" s="115" t="s">
        <v>176</v>
      </c>
      <c r="AX51" s="115" t="s">
        <v>176</v>
      </c>
      <c r="AY51" s="115" t="s">
        <v>176</v>
      </c>
      <c r="AZ51" s="115" t="s">
        <v>176</v>
      </c>
      <c r="BA51" s="115" t="s">
        <v>176</v>
      </c>
      <c r="BB51" s="115" t="s">
        <v>176</v>
      </c>
      <c r="BC51" s="115" t="s">
        <v>176</v>
      </c>
      <c r="BD51" s="115" t="s">
        <v>176</v>
      </c>
      <c r="BE51" s="18">
        <f t="shared" si="15"/>
        <v>0</v>
      </c>
    </row>
    <row r="52" spans="1:57" ht="12.75" customHeight="1" thickBot="1">
      <c r="A52" s="321"/>
      <c r="B52" s="312" t="s">
        <v>321</v>
      </c>
      <c r="C52" s="312" t="s">
        <v>245</v>
      </c>
      <c r="D52" s="18" t="s">
        <v>53</v>
      </c>
      <c r="E52" s="247">
        <v>2</v>
      </c>
      <c r="F52" s="247">
        <v>2</v>
      </c>
      <c r="G52" s="247">
        <v>2</v>
      </c>
      <c r="H52" s="247">
        <v>2</v>
      </c>
      <c r="I52" s="247">
        <v>2</v>
      </c>
      <c r="J52" s="247">
        <v>2</v>
      </c>
      <c r="K52" s="247">
        <v>2</v>
      </c>
      <c r="L52" s="247">
        <v>2</v>
      </c>
      <c r="M52" s="247">
        <v>2</v>
      </c>
      <c r="N52" s="247">
        <v>2</v>
      </c>
      <c r="O52" s="247">
        <v>2</v>
      </c>
      <c r="P52" s="247">
        <v>2</v>
      </c>
      <c r="Q52" s="247">
        <v>2</v>
      </c>
      <c r="R52" s="247">
        <v>2</v>
      </c>
      <c r="S52" s="247">
        <v>2</v>
      </c>
      <c r="T52" s="247">
        <v>2</v>
      </c>
      <c r="U52" s="18">
        <v>2</v>
      </c>
      <c r="V52" s="115" t="s">
        <v>176</v>
      </c>
      <c r="W52" s="115" t="s">
        <v>176</v>
      </c>
      <c r="X52" s="18">
        <v>3</v>
      </c>
      <c r="Y52" s="18">
        <v>3</v>
      </c>
      <c r="Z52" s="18">
        <v>3</v>
      </c>
      <c r="AA52" s="18">
        <v>3</v>
      </c>
      <c r="AB52" s="18">
        <v>3</v>
      </c>
      <c r="AC52" s="18">
        <v>3</v>
      </c>
      <c r="AD52" s="18">
        <v>3</v>
      </c>
      <c r="AE52" s="18">
        <v>3</v>
      </c>
      <c r="AF52" s="18">
        <v>3</v>
      </c>
      <c r="AG52" s="18">
        <v>3</v>
      </c>
      <c r="AH52" s="18">
        <v>3</v>
      </c>
      <c r="AI52" s="18">
        <v>3</v>
      </c>
      <c r="AJ52" s="18">
        <v>3</v>
      </c>
      <c r="AK52" s="18">
        <v>3</v>
      </c>
      <c r="AL52" s="18">
        <v>3</v>
      </c>
      <c r="AM52" s="18">
        <v>3</v>
      </c>
      <c r="AN52" s="18">
        <v>3</v>
      </c>
      <c r="AO52" s="18">
        <v>3</v>
      </c>
      <c r="AP52" s="18">
        <v>3</v>
      </c>
      <c r="AQ52" s="18">
        <v>3</v>
      </c>
      <c r="AR52" s="18">
        <v>3</v>
      </c>
      <c r="AS52" s="18">
        <v>3</v>
      </c>
      <c r="AT52" s="116">
        <v>0</v>
      </c>
      <c r="AU52" s="116">
        <v>0</v>
      </c>
      <c r="AV52" s="115" t="s">
        <v>176</v>
      </c>
      <c r="AW52" s="115" t="s">
        <v>176</v>
      </c>
      <c r="AX52" s="115" t="s">
        <v>176</v>
      </c>
      <c r="AY52" s="115" t="s">
        <v>176</v>
      </c>
      <c r="AZ52" s="115" t="s">
        <v>176</v>
      </c>
      <c r="BA52" s="115" t="s">
        <v>176</v>
      </c>
      <c r="BB52" s="115" t="s">
        <v>176</v>
      </c>
      <c r="BC52" s="115" t="s">
        <v>176</v>
      </c>
      <c r="BD52" s="115" t="s">
        <v>176</v>
      </c>
      <c r="BE52" s="18">
        <f t="shared" si="15"/>
        <v>100</v>
      </c>
    </row>
    <row r="53" spans="1:57" ht="12.75" customHeight="1" thickBot="1">
      <c r="A53" s="321"/>
      <c r="B53" s="313"/>
      <c r="C53" s="313"/>
      <c r="D53" s="18" t="s">
        <v>54</v>
      </c>
      <c r="E53" s="247">
        <v>1</v>
      </c>
      <c r="F53" s="247">
        <v>1</v>
      </c>
      <c r="G53" s="247">
        <v>1</v>
      </c>
      <c r="H53" s="247">
        <v>1</v>
      </c>
      <c r="I53" s="247">
        <v>1</v>
      </c>
      <c r="J53" s="247">
        <v>1</v>
      </c>
      <c r="K53" s="247">
        <v>1</v>
      </c>
      <c r="L53" s="247">
        <v>1</v>
      </c>
      <c r="M53" s="247">
        <v>1</v>
      </c>
      <c r="N53" s="247">
        <v>1</v>
      </c>
      <c r="O53" s="247">
        <v>1</v>
      </c>
      <c r="P53" s="247">
        <v>1</v>
      </c>
      <c r="Q53" s="247">
        <v>1</v>
      </c>
      <c r="R53" s="247">
        <v>1</v>
      </c>
      <c r="S53" s="247">
        <v>1</v>
      </c>
      <c r="T53" s="247">
        <v>1</v>
      </c>
      <c r="U53" s="18">
        <v>1</v>
      </c>
      <c r="V53" s="115" t="s">
        <v>176</v>
      </c>
      <c r="W53" s="115" t="s">
        <v>176</v>
      </c>
      <c r="X53" s="18">
        <v>2</v>
      </c>
      <c r="Y53" s="18">
        <v>1</v>
      </c>
      <c r="Z53" s="18">
        <v>2</v>
      </c>
      <c r="AA53" s="18">
        <v>1</v>
      </c>
      <c r="AB53" s="18">
        <v>2</v>
      </c>
      <c r="AC53" s="18">
        <v>1</v>
      </c>
      <c r="AD53" s="18">
        <v>2</v>
      </c>
      <c r="AE53" s="18">
        <v>1</v>
      </c>
      <c r="AF53" s="18">
        <v>2</v>
      </c>
      <c r="AG53" s="18">
        <v>1</v>
      </c>
      <c r="AH53" s="18">
        <v>2</v>
      </c>
      <c r="AI53" s="18">
        <v>1</v>
      </c>
      <c r="AJ53" s="18">
        <v>2</v>
      </c>
      <c r="AK53" s="18">
        <v>1</v>
      </c>
      <c r="AL53" s="18">
        <v>2</v>
      </c>
      <c r="AM53" s="18">
        <v>1</v>
      </c>
      <c r="AN53" s="18">
        <v>2</v>
      </c>
      <c r="AO53" s="18">
        <v>1</v>
      </c>
      <c r="AP53" s="18">
        <v>2</v>
      </c>
      <c r="AQ53" s="18">
        <v>1</v>
      </c>
      <c r="AR53" s="18">
        <v>2</v>
      </c>
      <c r="AS53" s="18">
        <v>1</v>
      </c>
      <c r="AT53" s="116">
        <v>0</v>
      </c>
      <c r="AU53" s="116">
        <v>0</v>
      </c>
      <c r="AV53" s="115" t="s">
        <v>176</v>
      </c>
      <c r="AW53" s="115" t="s">
        <v>176</v>
      </c>
      <c r="AX53" s="115" t="s">
        <v>176</v>
      </c>
      <c r="AY53" s="115" t="s">
        <v>176</v>
      </c>
      <c r="AZ53" s="115" t="s">
        <v>176</v>
      </c>
      <c r="BA53" s="115" t="s">
        <v>176</v>
      </c>
      <c r="BB53" s="115" t="s">
        <v>176</v>
      </c>
      <c r="BC53" s="115" t="s">
        <v>176</v>
      </c>
      <c r="BD53" s="115" t="s">
        <v>176</v>
      </c>
      <c r="BE53" s="18">
        <f t="shared" si="15"/>
        <v>50</v>
      </c>
    </row>
    <row r="54" spans="1:57" ht="12.75" customHeight="1" thickBot="1">
      <c r="A54" s="321"/>
      <c r="B54" s="314"/>
      <c r="C54" s="314"/>
      <c r="D54" s="18" t="s">
        <v>123</v>
      </c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18"/>
      <c r="V54" s="115" t="s">
        <v>176</v>
      </c>
      <c r="W54" s="115" t="s">
        <v>176</v>
      </c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16">
        <v>0</v>
      </c>
      <c r="AU54" s="116">
        <v>0</v>
      </c>
      <c r="AV54" s="115" t="s">
        <v>176</v>
      </c>
      <c r="AW54" s="115" t="s">
        <v>176</v>
      </c>
      <c r="AX54" s="115" t="s">
        <v>176</v>
      </c>
      <c r="AY54" s="115" t="s">
        <v>176</v>
      </c>
      <c r="AZ54" s="115" t="s">
        <v>176</v>
      </c>
      <c r="BA54" s="115" t="s">
        <v>176</v>
      </c>
      <c r="BB54" s="115" t="s">
        <v>176</v>
      </c>
      <c r="BC54" s="115" t="s">
        <v>176</v>
      </c>
      <c r="BD54" s="115" t="s">
        <v>176</v>
      </c>
      <c r="BE54" s="18">
        <f t="shared" si="15"/>
        <v>0</v>
      </c>
    </row>
    <row r="55" spans="1:57" ht="12.75" customHeight="1" thickBot="1">
      <c r="A55" s="321"/>
      <c r="B55" s="312" t="s">
        <v>322</v>
      </c>
      <c r="C55" s="315" t="s">
        <v>9</v>
      </c>
      <c r="D55" s="239" t="s">
        <v>53</v>
      </c>
      <c r="E55" s="247">
        <v>2</v>
      </c>
      <c r="F55" s="247">
        <v>2</v>
      </c>
      <c r="G55" s="247">
        <v>2</v>
      </c>
      <c r="H55" s="247">
        <v>2</v>
      </c>
      <c r="I55" s="247">
        <v>2</v>
      </c>
      <c r="J55" s="247">
        <v>2</v>
      </c>
      <c r="K55" s="247">
        <v>2</v>
      </c>
      <c r="L55" s="247">
        <v>2</v>
      </c>
      <c r="M55" s="247">
        <v>2</v>
      </c>
      <c r="N55" s="247">
        <v>2</v>
      </c>
      <c r="O55" s="247">
        <v>2</v>
      </c>
      <c r="P55" s="247">
        <v>2</v>
      </c>
      <c r="Q55" s="247">
        <v>2</v>
      </c>
      <c r="R55" s="247">
        <v>2</v>
      </c>
      <c r="S55" s="247">
        <v>2</v>
      </c>
      <c r="T55" s="247">
        <v>2</v>
      </c>
      <c r="U55" s="18">
        <v>2</v>
      </c>
      <c r="V55" s="115" t="s">
        <v>176</v>
      </c>
      <c r="W55" s="115" t="s">
        <v>176</v>
      </c>
      <c r="X55" s="18">
        <v>2</v>
      </c>
      <c r="Y55" s="18">
        <v>2</v>
      </c>
      <c r="Z55" s="18">
        <v>2</v>
      </c>
      <c r="AA55" s="18">
        <v>2</v>
      </c>
      <c r="AB55" s="18">
        <v>2</v>
      </c>
      <c r="AC55" s="18">
        <v>2</v>
      </c>
      <c r="AD55" s="18">
        <v>2</v>
      </c>
      <c r="AE55" s="18">
        <v>2</v>
      </c>
      <c r="AF55" s="18">
        <v>2</v>
      </c>
      <c r="AG55" s="18">
        <v>2</v>
      </c>
      <c r="AH55" s="18">
        <v>2</v>
      </c>
      <c r="AI55" s="18">
        <v>2</v>
      </c>
      <c r="AJ55" s="18">
        <v>2</v>
      </c>
      <c r="AK55" s="18">
        <v>2</v>
      </c>
      <c r="AL55" s="18">
        <v>2</v>
      </c>
      <c r="AM55" s="18">
        <v>2</v>
      </c>
      <c r="AN55" s="18">
        <v>2</v>
      </c>
      <c r="AO55" s="18">
        <v>2</v>
      </c>
      <c r="AP55" s="18">
        <v>2</v>
      </c>
      <c r="AQ55" s="18">
        <v>2</v>
      </c>
      <c r="AR55" s="18">
        <v>2</v>
      </c>
      <c r="AS55" s="18">
        <v>2</v>
      </c>
      <c r="AT55" s="116">
        <v>0</v>
      </c>
      <c r="AU55" s="116">
        <v>0</v>
      </c>
      <c r="AV55" s="115" t="s">
        <v>176</v>
      </c>
      <c r="AW55" s="115" t="s">
        <v>176</v>
      </c>
      <c r="AX55" s="115" t="s">
        <v>176</v>
      </c>
      <c r="AY55" s="115" t="s">
        <v>176</v>
      </c>
      <c r="AZ55" s="115" t="s">
        <v>176</v>
      </c>
      <c r="BA55" s="115" t="s">
        <v>176</v>
      </c>
      <c r="BB55" s="115" t="s">
        <v>176</v>
      </c>
      <c r="BC55" s="115" t="s">
        <v>176</v>
      </c>
      <c r="BD55" s="115" t="s">
        <v>176</v>
      </c>
      <c r="BE55" s="238">
        <f t="shared" si="15"/>
        <v>78</v>
      </c>
    </row>
    <row r="56" spans="1:57" ht="12.75" customHeight="1" thickBot="1">
      <c r="A56" s="321"/>
      <c r="B56" s="313"/>
      <c r="C56" s="315"/>
      <c r="D56" s="239" t="s">
        <v>54</v>
      </c>
      <c r="E56" s="247">
        <v>1</v>
      </c>
      <c r="F56" s="247">
        <v>1</v>
      </c>
      <c r="G56" s="247">
        <v>1</v>
      </c>
      <c r="H56" s="247">
        <v>1</v>
      </c>
      <c r="I56" s="247">
        <v>1</v>
      </c>
      <c r="J56" s="247">
        <v>1</v>
      </c>
      <c r="K56" s="247">
        <v>1</v>
      </c>
      <c r="L56" s="247">
        <v>1</v>
      </c>
      <c r="M56" s="247">
        <v>1</v>
      </c>
      <c r="N56" s="247">
        <v>1</v>
      </c>
      <c r="O56" s="247">
        <v>1</v>
      </c>
      <c r="P56" s="247">
        <v>1</v>
      </c>
      <c r="Q56" s="247">
        <v>1</v>
      </c>
      <c r="R56" s="247">
        <v>1</v>
      </c>
      <c r="S56" s="247">
        <v>1</v>
      </c>
      <c r="T56" s="247">
        <v>1</v>
      </c>
      <c r="U56" s="18">
        <v>1</v>
      </c>
      <c r="V56" s="115" t="s">
        <v>176</v>
      </c>
      <c r="W56" s="115" t="s">
        <v>176</v>
      </c>
      <c r="X56" s="18">
        <v>1</v>
      </c>
      <c r="Y56" s="18">
        <v>1</v>
      </c>
      <c r="Z56" s="18">
        <v>1</v>
      </c>
      <c r="AA56" s="18">
        <v>1</v>
      </c>
      <c r="AB56" s="18">
        <v>1</v>
      </c>
      <c r="AC56" s="18">
        <v>1</v>
      </c>
      <c r="AD56" s="18">
        <v>1</v>
      </c>
      <c r="AE56" s="18">
        <v>1</v>
      </c>
      <c r="AF56" s="18">
        <v>1</v>
      </c>
      <c r="AG56" s="18">
        <v>1</v>
      </c>
      <c r="AH56" s="18">
        <v>1</v>
      </c>
      <c r="AI56" s="18">
        <v>1</v>
      </c>
      <c r="AJ56" s="18">
        <v>1</v>
      </c>
      <c r="AK56" s="18">
        <v>1</v>
      </c>
      <c r="AL56" s="18">
        <v>1</v>
      </c>
      <c r="AM56" s="18">
        <v>1</v>
      </c>
      <c r="AN56" s="18">
        <v>1</v>
      </c>
      <c r="AO56" s="18">
        <v>1</v>
      </c>
      <c r="AP56" s="18">
        <v>1</v>
      </c>
      <c r="AQ56" s="18">
        <v>1</v>
      </c>
      <c r="AR56" s="18">
        <v>1</v>
      </c>
      <c r="AS56" s="18">
        <v>1</v>
      </c>
      <c r="AT56" s="116">
        <v>0</v>
      </c>
      <c r="AU56" s="116">
        <v>0</v>
      </c>
      <c r="AV56" s="115" t="s">
        <v>176</v>
      </c>
      <c r="AW56" s="115" t="s">
        <v>176</v>
      </c>
      <c r="AX56" s="115" t="s">
        <v>176</v>
      </c>
      <c r="AY56" s="115" t="s">
        <v>176</v>
      </c>
      <c r="AZ56" s="115" t="s">
        <v>176</v>
      </c>
      <c r="BA56" s="115" t="s">
        <v>176</v>
      </c>
      <c r="BB56" s="115" t="s">
        <v>176</v>
      </c>
      <c r="BC56" s="115" t="s">
        <v>176</v>
      </c>
      <c r="BD56" s="115" t="s">
        <v>176</v>
      </c>
      <c r="BE56" s="18">
        <f t="shared" si="15"/>
        <v>39</v>
      </c>
    </row>
    <row r="57" spans="1:57" ht="12.75" customHeight="1" thickBot="1">
      <c r="A57" s="321"/>
      <c r="B57" s="314"/>
      <c r="C57" s="315"/>
      <c r="D57" s="239" t="s">
        <v>123</v>
      </c>
      <c r="E57" s="251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126"/>
      <c r="V57" s="127" t="s">
        <v>176</v>
      </c>
      <c r="W57" s="127" t="s">
        <v>176</v>
      </c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8">
        <v>0</v>
      </c>
      <c r="AU57" s="128">
        <v>0</v>
      </c>
      <c r="AV57" s="127" t="s">
        <v>176</v>
      </c>
      <c r="AW57" s="127" t="s">
        <v>176</v>
      </c>
      <c r="AX57" s="127" t="s">
        <v>176</v>
      </c>
      <c r="AY57" s="127" t="s">
        <v>176</v>
      </c>
      <c r="AZ57" s="127" t="s">
        <v>176</v>
      </c>
      <c r="BA57" s="127" t="s">
        <v>176</v>
      </c>
      <c r="BB57" s="127" t="s">
        <v>176</v>
      </c>
      <c r="BC57" s="127" t="s">
        <v>176</v>
      </c>
      <c r="BD57" s="127" t="s">
        <v>176</v>
      </c>
      <c r="BE57" s="18">
        <f t="shared" si="15"/>
        <v>0</v>
      </c>
    </row>
    <row r="58" spans="1:57" ht="12.75" customHeight="1" thickBot="1">
      <c r="A58" s="321"/>
      <c r="B58" s="312" t="s">
        <v>323</v>
      </c>
      <c r="C58" s="309" t="s">
        <v>320</v>
      </c>
      <c r="D58" s="239" t="s">
        <v>53</v>
      </c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18"/>
      <c r="V58" s="127" t="s">
        <v>176</v>
      </c>
      <c r="W58" s="127" t="s">
        <v>176</v>
      </c>
      <c r="X58" s="18">
        <v>2</v>
      </c>
      <c r="Y58" s="18">
        <v>2</v>
      </c>
      <c r="Z58" s="18">
        <v>2</v>
      </c>
      <c r="AA58" s="18">
        <v>2</v>
      </c>
      <c r="AB58" s="18">
        <v>2</v>
      </c>
      <c r="AC58" s="18">
        <v>2</v>
      </c>
      <c r="AD58" s="18">
        <v>2</v>
      </c>
      <c r="AE58" s="18">
        <v>2</v>
      </c>
      <c r="AF58" s="18">
        <v>2</v>
      </c>
      <c r="AG58" s="18">
        <v>2</v>
      </c>
      <c r="AH58" s="18">
        <v>2</v>
      </c>
      <c r="AI58" s="18">
        <v>2</v>
      </c>
      <c r="AJ58" s="18">
        <v>2</v>
      </c>
      <c r="AK58" s="18">
        <v>2</v>
      </c>
      <c r="AL58" s="18">
        <v>2</v>
      </c>
      <c r="AM58" s="18">
        <v>2</v>
      </c>
      <c r="AN58" s="18">
        <v>2</v>
      </c>
      <c r="AO58" s="18">
        <v>2</v>
      </c>
      <c r="AP58" s="18">
        <v>2</v>
      </c>
      <c r="AQ58" s="18">
        <v>2</v>
      </c>
      <c r="AR58" s="18">
        <v>2</v>
      </c>
      <c r="AS58" s="18">
        <v>2</v>
      </c>
      <c r="AT58" s="128">
        <v>0</v>
      </c>
      <c r="AU58" s="128">
        <v>0</v>
      </c>
      <c r="AV58" s="127" t="s">
        <v>176</v>
      </c>
      <c r="AW58" s="127" t="s">
        <v>176</v>
      </c>
      <c r="AX58" s="127" t="s">
        <v>176</v>
      </c>
      <c r="AY58" s="127" t="s">
        <v>176</v>
      </c>
      <c r="AZ58" s="127" t="s">
        <v>176</v>
      </c>
      <c r="BA58" s="127" t="s">
        <v>176</v>
      </c>
      <c r="BB58" s="127" t="s">
        <v>176</v>
      </c>
      <c r="BC58" s="127" t="s">
        <v>176</v>
      </c>
      <c r="BD58" s="127" t="s">
        <v>176</v>
      </c>
      <c r="BE58" s="18">
        <f t="shared" si="15"/>
        <v>44</v>
      </c>
    </row>
    <row r="59" spans="1:57" ht="12.75" customHeight="1" thickBot="1">
      <c r="A59" s="321"/>
      <c r="B59" s="313"/>
      <c r="C59" s="310"/>
      <c r="D59" s="239" t="s">
        <v>54</v>
      </c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18"/>
      <c r="V59" s="127" t="s">
        <v>176</v>
      </c>
      <c r="W59" s="127" t="s">
        <v>176</v>
      </c>
      <c r="X59" s="18">
        <v>1</v>
      </c>
      <c r="Y59" s="18">
        <v>1</v>
      </c>
      <c r="Z59" s="18">
        <v>1</v>
      </c>
      <c r="AA59" s="18">
        <v>1</v>
      </c>
      <c r="AB59" s="18">
        <v>1</v>
      </c>
      <c r="AC59" s="18">
        <v>1</v>
      </c>
      <c r="AD59" s="18">
        <v>1</v>
      </c>
      <c r="AE59" s="18">
        <v>1</v>
      </c>
      <c r="AF59" s="18">
        <v>1</v>
      </c>
      <c r="AG59" s="18">
        <v>1</v>
      </c>
      <c r="AH59" s="18">
        <v>1</v>
      </c>
      <c r="AI59" s="18">
        <v>1</v>
      </c>
      <c r="AJ59" s="18">
        <v>1</v>
      </c>
      <c r="AK59" s="18">
        <v>1</v>
      </c>
      <c r="AL59" s="18">
        <v>1</v>
      </c>
      <c r="AM59" s="18">
        <v>1</v>
      </c>
      <c r="AN59" s="18">
        <v>1</v>
      </c>
      <c r="AO59" s="18">
        <v>1</v>
      </c>
      <c r="AP59" s="18">
        <v>1</v>
      </c>
      <c r="AQ59" s="18">
        <v>1</v>
      </c>
      <c r="AR59" s="18">
        <v>1</v>
      </c>
      <c r="AS59" s="18">
        <v>1</v>
      </c>
      <c r="AT59" s="128">
        <v>0</v>
      </c>
      <c r="AU59" s="128">
        <v>0</v>
      </c>
      <c r="AV59" s="127" t="s">
        <v>176</v>
      </c>
      <c r="AW59" s="127" t="s">
        <v>176</v>
      </c>
      <c r="AX59" s="127" t="s">
        <v>176</v>
      </c>
      <c r="AY59" s="127" t="s">
        <v>176</v>
      </c>
      <c r="AZ59" s="127" t="s">
        <v>176</v>
      </c>
      <c r="BA59" s="127" t="s">
        <v>176</v>
      </c>
      <c r="BB59" s="127" t="s">
        <v>176</v>
      </c>
      <c r="BC59" s="127" t="s">
        <v>176</v>
      </c>
      <c r="BD59" s="127" t="s">
        <v>176</v>
      </c>
      <c r="BE59" s="18">
        <f t="shared" si="15"/>
        <v>22</v>
      </c>
    </row>
    <row r="60" spans="1:57" ht="12.75" customHeight="1" thickBot="1">
      <c r="A60" s="321"/>
      <c r="B60" s="314"/>
      <c r="C60" s="311"/>
      <c r="D60" s="239" t="s">
        <v>123</v>
      </c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18"/>
      <c r="V60" s="127" t="s">
        <v>176</v>
      </c>
      <c r="W60" s="127" t="s">
        <v>176</v>
      </c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28">
        <v>0</v>
      </c>
      <c r="AU60" s="128">
        <v>0</v>
      </c>
      <c r="AV60" s="127" t="s">
        <v>176</v>
      </c>
      <c r="AW60" s="127" t="s">
        <v>176</v>
      </c>
      <c r="AX60" s="127" t="s">
        <v>176</v>
      </c>
      <c r="AY60" s="127" t="s">
        <v>176</v>
      </c>
      <c r="AZ60" s="127" t="s">
        <v>176</v>
      </c>
      <c r="BA60" s="127" t="s">
        <v>176</v>
      </c>
      <c r="BB60" s="127" t="s">
        <v>176</v>
      </c>
      <c r="BC60" s="127" t="s">
        <v>176</v>
      </c>
      <c r="BD60" s="127" t="s">
        <v>176</v>
      </c>
      <c r="BE60" s="18">
        <f t="shared" si="15"/>
        <v>0</v>
      </c>
    </row>
    <row r="61" spans="1:57" ht="12.75" customHeight="1" thickBot="1">
      <c r="A61" s="321"/>
      <c r="B61" s="329" t="s">
        <v>324</v>
      </c>
      <c r="C61" s="329" t="s">
        <v>325</v>
      </c>
      <c r="D61" s="185" t="s">
        <v>53</v>
      </c>
      <c r="E61" s="118">
        <f>E64</f>
        <v>2</v>
      </c>
      <c r="F61" s="118">
        <f t="shared" ref="F61:U61" si="16">F64</f>
        <v>2</v>
      </c>
      <c r="G61" s="118">
        <f t="shared" si="16"/>
        <v>2</v>
      </c>
      <c r="H61" s="118">
        <f t="shared" si="16"/>
        <v>2</v>
      </c>
      <c r="I61" s="118">
        <f t="shared" si="16"/>
        <v>2</v>
      </c>
      <c r="J61" s="118">
        <f t="shared" si="16"/>
        <v>2</v>
      </c>
      <c r="K61" s="118">
        <f t="shared" si="16"/>
        <v>2</v>
      </c>
      <c r="L61" s="118">
        <f t="shared" si="16"/>
        <v>2</v>
      </c>
      <c r="M61" s="118">
        <f t="shared" si="16"/>
        <v>2</v>
      </c>
      <c r="N61" s="118">
        <f t="shared" si="16"/>
        <v>2</v>
      </c>
      <c r="O61" s="118">
        <f t="shared" si="16"/>
        <v>2</v>
      </c>
      <c r="P61" s="118">
        <f t="shared" si="16"/>
        <v>2</v>
      </c>
      <c r="Q61" s="118">
        <f t="shared" si="16"/>
        <v>2</v>
      </c>
      <c r="R61" s="118">
        <f t="shared" si="16"/>
        <v>2</v>
      </c>
      <c r="S61" s="118">
        <f t="shared" si="16"/>
        <v>2</v>
      </c>
      <c r="T61" s="118">
        <f t="shared" si="16"/>
        <v>2</v>
      </c>
      <c r="U61" s="118">
        <f t="shared" si="16"/>
        <v>2</v>
      </c>
      <c r="V61" s="269" t="s">
        <v>176</v>
      </c>
      <c r="W61" s="269" t="s">
        <v>176</v>
      </c>
      <c r="X61" s="136">
        <f>X64</f>
        <v>0</v>
      </c>
      <c r="Y61" s="136">
        <f t="shared" ref="Y61:AS61" si="17">Y64</f>
        <v>0</v>
      </c>
      <c r="Z61" s="136">
        <f t="shared" si="17"/>
        <v>0</v>
      </c>
      <c r="AA61" s="136">
        <f t="shared" si="17"/>
        <v>0</v>
      </c>
      <c r="AB61" s="136">
        <f t="shared" si="17"/>
        <v>0</v>
      </c>
      <c r="AC61" s="136">
        <f t="shared" si="17"/>
        <v>0</v>
      </c>
      <c r="AD61" s="136">
        <f t="shared" si="17"/>
        <v>0</v>
      </c>
      <c r="AE61" s="136">
        <f t="shared" si="17"/>
        <v>0</v>
      </c>
      <c r="AF61" s="136">
        <f t="shared" si="17"/>
        <v>0</v>
      </c>
      <c r="AG61" s="136">
        <f t="shared" si="17"/>
        <v>0</v>
      </c>
      <c r="AH61" s="136">
        <f t="shared" si="17"/>
        <v>0</v>
      </c>
      <c r="AI61" s="136">
        <f t="shared" si="17"/>
        <v>0</v>
      </c>
      <c r="AJ61" s="136">
        <f t="shared" si="17"/>
        <v>0</v>
      </c>
      <c r="AK61" s="136">
        <f t="shared" si="17"/>
        <v>0</v>
      </c>
      <c r="AL61" s="136">
        <f t="shared" si="17"/>
        <v>0</v>
      </c>
      <c r="AM61" s="136">
        <f t="shared" si="17"/>
        <v>0</v>
      </c>
      <c r="AN61" s="136">
        <f t="shared" si="17"/>
        <v>0</v>
      </c>
      <c r="AO61" s="136">
        <f t="shared" si="17"/>
        <v>0</v>
      </c>
      <c r="AP61" s="136">
        <f t="shared" si="17"/>
        <v>0</v>
      </c>
      <c r="AQ61" s="136">
        <f t="shared" si="17"/>
        <v>0</v>
      </c>
      <c r="AR61" s="136">
        <f t="shared" si="17"/>
        <v>0</v>
      </c>
      <c r="AS61" s="136">
        <f t="shared" si="17"/>
        <v>0</v>
      </c>
      <c r="AT61" s="270">
        <v>0</v>
      </c>
      <c r="AU61" s="270">
        <v>0</v>
      </c>
      <c r="AV61" s="269" t="s">
        <v>176</v>
      </c>
      <c r="AW61" s="269" t="s">
        <v>176</v>
      </c>
      <c r="AX61" s="269" t="s">
        <v>176</v>
      </c>
      <c r="AY61" s="269" t="s">
        <v>176</v>
      </c>
      <c r="AZ61" s="269" t="s">
        <v>176</v>
      </c>
      <c r="BA61" s="269" t="s">
        <v>176</v>
      </c>
      <c r="BB61" s="269" t="s">
        <v>176</v>
      </c>
      <c r="BC61" s="269" t="s">
        <v>176</v>
      </c>
      <c r="BD61" s="269" t="s">
        <v>176</v>
      </c>
      <c r="BE61" s="136">
        <f t="shared" si="15"/>
        <v>34</v>
      </c>
    </row>
    <row r="62" spans="1:57" ht="12.75" customHeight="1" thickBot="1">
      <c r="A62" s="321"/>
      <c r="B62" s="330"/>
      <c r="C62" s="330"/>
      <c r="D62" s="185" t="s">
        <v>54</v>
      </c>
      <c r="E62" s="118">
        <f t="shared" ref="E62:U62" si="18">E65</f>
        <v>1</v>
      </c>
      <c r="F62" s="118">
        <f t="shared" si="18"/>
        <v>1</v>
      </c>
      <c r="G62" s="118">
        <f t="shared" si="18"/>
        <v>1</v>
      </c>
      <c r="H62" s="118">
        <f t="shared" si="18"/>
        <v>1</v>
      </c>
      <c r="I62" s="118">
        <f t="shared" si="18"/>
        <v>1</v>
      </c>
      <c r="J62" s="118">
        <f t="shared" si="18"/>
        <v>1</v>
      </c>
      <c r="K62" s="118">
        <f t="shared" si="18"/>
        <v>1</v>
      </c>
      <c r="L62" s="118">
        <f t="shared" si="18"/>
        <v>1</v>
      </c>
      <c r="M62" s="118">
        <f t="shared" si="18"/>
        <v>1</v>
      </c>
      <c r="N62" s="118">
        <f t="shared" si="18"/>
        <v>1</v>
      </c>
      <c r="O62" s="118">
        <f t="shared" si="18"/>
        <v>1</v>
      </c>
      <c r="P62" s="118">
        <f t="shared" si="18"/>
        <v>1</v>
      </c>
      <c r="Q62" s="118">
        <f t="shared" si="18"/>
        <v>1</v>
      </c>
      <c r="R62" s="118">
        <f t="shared" si="18"/>
        <v>1</v>
      </c>
      <c r="S62" s="118">
        <f t="shared" si="18"/>
        <v>1</v>
      </c>
      <c r="T62" s="118">
        <f t="shared" si="18"/>
        <v>1</v>
      </c>
      <c r="U62" s="118">
        <f t="shared" si="18"/>
        <v>1</v>
      </c>
      <c r="V62" s="269" t="s">
        <v>176</v>
      </c>
      <c r="W62" s="269" t="s">
        <v>176</v>
      </c>
      <c r="X62" s="136">
        <f t="shared" ref="X62:AS62" si="19">X65</f>
        <v>0</v>
      </c>
      <c r="Y62" s="136">
        <f t="shared" si="19"/>
        <v>0</v>
      </c>
      <c r="Z62" s="136">
        <f t="shared" si="19"/>
        <v>0</v>
      </c>
      <c r="AA62" s="136">
        <f t="shared" si="19"/>
        <v>0</v>
      </c>
      <c r="AB62" s="136">
        <f t="shared" si="19"/>
        <v>0</v>
      </c>
      <c r="AC62" s="136">
        <f t="shared" si="19"/>
        <v>0</v>
      </c>
      <c r="AD62" s="136">
        <f t="shared" si="19"/>
        <v>0</v>
      </c>
      <c r="AE62" s="136">
        <f t="shared" si="19"/>
        <v>0</v>
      </c>
      <c r="AF62" s="136">
        <f t="shared" si="19"/>
        <v>0</v>
      </c>
      <c r="AG62" s="136">
        <f t="shared" si="19"/>
        <v>0</v>
      </c>
      <c r="AH62" s="136">
        <f t="shared" si="19"/>
        <v>0</v>
      </c>
      <c r="AI62" s="136">
        <f t="shared" si="19"/>
        <v>0</v>
      </c>
      <c r="AJ62" s="136">
        <f t="shared" si="19"/>
        <v>0</v>
      </c>
      <c r="AK62" s="136">
        <f t="shared" si="19"/>
        <v>0</v>
      </c>
      <c r="AL62" s="136">
        <f t="shared" si="19"/>
        <v>0</v>
      </c>
      <c r="AM62" s="136">
        <f t="shared" si="19"/>
        <v>0</v>
      </c>
      <c r="AN62" s="136">
        <f t="shared" si="19"/>
        <v>0</v>
      </c>
      <c r="AO62" s="136">
        <f t="shared" si="19"/>
        <v>0</v>
      </c>
      <c r="AP62" s="136">
        <f t="shared" si="19"/>
        <v>0</v>
      </c>
      <c r="AQ62" s="136">
        <f t="shared" si="19"/>
        <v>0</v>
      </c>
      <c r="AR62" s="136">
        <f t="shared" si="19"/>
        <v>0</v>
      </c>
      <c r="AS62" s="136">
        <f t="shared" si="19"/>
        <v>0</v>
      </c>
      <c r="AT62" s="270">
        <v>0</v>
      </c>
      <c r="AU62" s="270">
        <v>0</v>
      </c>
      <c r="AV62" s="269" t="s">
        <v>176</v>
      </c>
      <c r="AW62" s="269" t="s">
        <v>176</v>
      </c>
      <c r="AX62" s="269" t="s">
        <v>176</v>
      </c>
      <c r="AY62" s="269" t="s">
        <v>176</v>
      </c>
      <c r="AZ62" s="269" t="s">
        <v>176</v>
      </c>
      <c r="BA62" s="269" t="s">
        <v>176</v>
      </c>
      <c r="BB62" s="269" t="s">
        <v>176</v>
      </c>
      <c r="BC62" s="269" t="s">
        <v>176</v>
      </c>
      <c r="BD62" s="269" t="s">
        <v>176</v>
      </c>
      <c r="BE62" s="136">
        <f t="shared" si="15"/>
        <v>17</v>
      </c>
    </row>
    <row r="63" spans="1:57" ht="12.75" customHeight="1" thickBot="1">
      <c r="A63" s="321"/>
      <c r="B63" s="331"/>
      <c r="C63" s="331"/>
      <c r="D63" s="185" t="s">
        <v>123</v>
      </c>
      <c r="E63" s="118">
        <f t="shared" ref="E63:U63" si="20">E66</f>
        <v>0</v>
      </c>
      <c r="F63" s="118">
        <f t="shared" si="20"/>
        <v>0</v>
      </c>
      <c r="G63" s="118">
        <f t="shared" si="20"/>
        <v>0</v>
      </c>
      <c r="H63" s="118">
        <f t="shared" si="20"/>
        <v>0</v>
      </c>
      <c r="I63" s="118">
        <f t="shared" si="20"/>
        <v>0</v>
      </c>
      <c r="J63" s="118">
        <f t="shared" si="20"/>
        <v>0</v>
      </c>
      <c r="K63" s="118">
        <f t="shared" si="20"/>
        <v>0</v>
      </c>
      <c r="L63" s="118">
        <f t="shared" si="20"/>
        <v>0</v>
      </c>
      <c r="M63" s="118">
        <f t="shared" si="20"/>
        <v>0</v>
      </c>
      <c r="N63" s="118">
        <f t="shared" si="20"/>
        <v>0</v>
      </c>
      <c r="O63" s="118">
        <f t="shared" si="20"/>
        <v>0</v>
      </c>
      <c r="P63" s="118">
        <f t="shared" si="20"/>
        <v>0</v>
      </c>
      <c r="Q63" s="118">
        <f t="shared" si="20"/>
        <v>0</v>
      </c>
      <c r="R63" s="118">
        <f t="shared" si="20"/>
        <v>0</v>
      </c>
      <c r="S63" s="118">
        <f t="shared" si="20"/>
        <v>0</v>
      </c>
      <c r="T63" s="118">
        <f t="shared" si="20"/>
        <v>0</v>
      </c>
      <c r="U63" s="118">
        <f t="shared" si="20"/>
        <v>0</v>
      </c>
      <c r="V63" s="269" t="s">
        <v>176</v>
      </c>
      <c r="W63" s="269" t="s">
        <v>176</v>
      </c>
      <c r="X63" s="136">
        <f t="shared" ref="X63:AS63" si="21">X66</f>
        <v>0</v>
      </c>
      <c r="Y63" s="136">
        <f t="shared" si="21"/>
        <v>0</v>
      </c>
      <c r="Z63" s="136">
        <f t="shared" si="21"/>
        <v>0</v>
      </c>
      <c r="AA63" s="136">
        <f t="shared" si="21"/>
        <v>0</v>
      </c>
      <c r="AB63" s="136">
        <f t="shared" si="21"/>
        <v>0</v>
      </c>
      <c r="AC63" s="136">
        <f t="shared" si="21"/>
        <v>0</v>
      </c>
      <c r="AD63" s="136">
        <f t="shared" si="21"/>
        <v>0</v>
      </c>
      <c r="AE63" s="136">
        <f t="shared" si="21"/>
        <v>0</v>
      </c>
      <c r="AF63" s="136">
        <f t="shared" si="21"/>
        <v>0</v>
      </c>
      <c r="AG63" s="136">
        <f t="shared" si="21"/>
        <v>0</v>
      </c>
      <c r="AH63" s="136">
        <f t="shared" si="21"/>
        <v>0</v>
      </c>
      <c r="AI63" s="136">
        <f t="shared" si="21"/>
        <v>0</v>
      </c>
      <c r="AJ63" s="136">
        <f t="shared" si="21"/>
        <v>0</v>
      </c>
      <c r="AK63" s="136">
        <f t="shared" si="21"/>
        <v>0</v>
      </c>
      <c r="AL63" s="136">
        <f t="shared" si="21"/>
        <v>0</v>
      </c>
      <c r="AM63" s="136">
        <f t="shared" si="21"/>
        <v>0</v>
      </c>
      <c r="AN63" s="136">
        <f t="shared" si="21"/>
        <v>0</v>
      </c>
      <c r="AO63" s="136">
        <f t="shared" si="21"/>
        <v>0</v>
      </c>
      <c r="AP63" s="136">
        <f t="shared" si="21"/>
        <v>0</v>
      </c>
      <c r="AQ63" s="136">
        <f t="shared" si="21"/>
        <v>0</v>
      </c>
      <c r="AR63" s="136">
        <f t="shared" si="21"/>
        <v>0</v>
      </c>
      <c r="AS63" s="136">
        <f t="shared" si="21"/>
        <v>0</v>
      </c>
      <c r="AT63" s="270">
        <v>0</v>
      </c>
      <c r="AU63" s="270">
        <v>0</v>
      </c>
      <c r="AV63" s="269" t="s">
        <v>176</v>
      </c>
      <c r="AW63" s="269" t="s">
        <v>176</v>
      </c>
      <c r="AX63" s="269" t="s">
        <v>176</v>
      </c>
      <c r="AY63" s="269" t="s">
        <v>176</v>
      </c>
      <c r="AZ63" s="269" t="s">
        <v>176</v>
      </c>
      <c r="BA63" s="269" t="s">
        <v>176</v>
      </c>
      <c r="BB63" s="269" t="s">
        <v>176</v>
      </c>
      <c r="BC63" s="269" t="s">
        <v>176</v>
      </c>
      <c r="BD63" s="269" t="s">
        <v>176</v>
      </c>
      <c r="BE63" s="136">
        <f t="shared" si="15"/>
        <v>0</v>
      </c>
    </row>
    <row r="64" spans="1:57" ht="12.75" customHeight="1" thickBot="1">
      <c r="A64" s="321"/>
      <c r="B64" s="323" t="s">
        <v>69</v>
      </c>
      <c r="C64" s="312" t="s">
        <v>244</v>
      </c>
      <c r="D64" s="239" t="s">
        <v>53</v>
      </c>
      <c r="E64" s="247">
        <v>2</v>
      </c>
      <c r="F64" s="247">
        <v>2</v>
      </c>
      <c r="G64" s="247">
        <v>2</v>
      </c>
      <c r="H64" s="247">
        <v>2</v>
      </c>
      <c r="I64" s="247">
        <v>2</v>
      </c>
      <c r="J64" s="247">
        <v>2</v>
      </c>
      <c r="K64" s="247">
        <v>2</v>
      </c>
      <c r="L64" s="247">
        <v>2</v>
      </c>
      <c r="M64" s="247">
        <v>2</v>
      </c>
      <c r="N64" s="247">
        <v>2</v>
      </c>
      <c r="O64" s="247">
        <v>2</v>
      </c>
      <c r="P64" s="247">
        <v>2</v>
      </c>
      <c r="Q64" s="247">
        <v>2</v>
      </c>
      <c r="R64" s="247">
        <v>2</v>
      </c>
      <c r="S64" s="247">
        <v>2</v>
      </c>
      <c r="T64" s="247">
        <v>2</v>
      </c>
      <c r="U64" s="18">
        <v>2</v>
      </c>
      <c r="V64" s="115" t="s">
        <v>176</v>
      </c>
      <c r="W64" s="115" t="s">
        <v>176</v>
      </c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16">
        <v>0</v>
      </c>
      <c r="AU64" s="116">
        <v>0</v>
      </c>
      <c r="AV64" s="115" t="s">
        <v>176</v>
      </c>
      <c r="AW64" s="115" t="s">
        <v>176</v>
      </c>
      <c r="AX64" s="115" t="s">
        <v>176</v>
      </c>
      <c r="AY64" s="115" t="s">
        <v>176</v>
      </c>
      <c r="AZ64" s="115" t="s">
        <v>176</v>
      </c>
      <c r="BA64" s="115" t="s">
        <v>176</v>
      </c>
      <c r="BB64" s="115" t="s">
        <v>176</v>
      </c>
      <c r="BC64" s="115" t="s">
        <v>176</v>
      </c>
      <c r="BD64" s="115" t="s">
        <v>176</v>
      </c>
      <c r="BE64" s="18">
        <f t="shared" ref="BE64:BE66" si="22">SUM(E64:BD64)</f>
        <v>34</v>
      </c>
    </row>
    <row r="65" spans="1:57" ht="12.75" customHeight="1" thickBot="1">
      <c r="A65" s="321"/>
      <c r="B65" s="323"/>
      <c r="C65" s="313"/>
      <c r="D65" s="239" t="s">
        <v>54</v>
      </c>
      <c r="E65" s="247">
        <v>1</v>
      </c>
      <c r="F65" s="247">
        <v>1</v>
      </c>
      <c r="G65" s="247">
        <v>1</v>
      </c>
      <c r="H65" s="247">
        <v>1</v>
      </c>
      <c r="I65" s="247">
        <v>1</v>
      </c>
      <c r="J65" s="247">
        <v>1</v>
      </c>
      <c r="K65" s="247">
        <v>1</v>
      </c>
      <c r="L65" s="247">
        <v>1</v>
      </c>
      <c r="M65" s="247">
        <v>1</v>
      </c>
      <c r="N65" s="247">
        <v>1</v>
      </c>
      <c r="O65" s="247">
        <v>1</v>
      </c>
      <c r="P65" s="247">
        <v>1</v>
      </c>
      <c r="Q65" s="247">
        <v>1</v>
      </c>
      <c r="R65" s="247">
        <v>1</v>
      </c>
      <c r="S65" s="247">
        <v>1</v>
      </c>
      <c r="T65" s="247">
        <v>1</v>
      </c>
      <c r="U65" s="18">
        <v>1</v>
      </c>
      <c r="V65" s="115" t="s">
        <v>176</v>
      </c>
      <c r="W65" s="115" t="s">
        <v>176</v>
      </c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16">
        <v>0</v>
      </c>
      <c r="AU65" s="116">
        <v>0</v>
      </c>
      <c r="AV65" s="115" t="s">
        <v>176</v>
      </c>
      <c r="AW65" s="115" t="s">
        <v>176</v>
      </c>
      <c r="AX65" s="115" t="s">
        <v>176</v>
      </c>
      <c r="AY65" s="115" t="s">
        <v>176</v>
      </c>
      <c r="AZ65" s="115" t="s">
        <v>176</v>
      </c>
      <c r="BA65" s="115" t="s">
        <v>176</v>
      </c>
      <c r="BB65" s="115" t="s">
        <v>176</v>
      </c>
      <c r="BC65" s="115" t="s">
        <v>176</v>
      </c>
      <c r="BD65" s="115" t="s">
        <v>176</v>
      </c>
      <c r="BE65" s="18">
        <f t="shared" si="22"/>
        <v>17</v>
      </c>
    </row>
    <row r="66" spans="1:57" ht="12.75" customHeight="1" thickBot="1">
      <c r="A66" s="321"/>
      <c r="B66" s="323"/>
      <c r="C66" s="314"/>
      <c r="D66" s="239" t="s">
        <v>123</v>
      </c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17"/>
      <c r="V66" s="122" t="s">
        <v>176</v>
      </c>
      <c r="W66" s="122" t="s">
        <v>176</v>
      </c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23">
        <v>0</v>
      </c>
      <c r="AU66" s="123">
        <v>0</v>
      </c>
      <c r="AV66" s="122" t="s">
        <v>176</v>
      </c>
      <c r="AW66" s="122" t="s">
        <v>176</v>
      </c>
      <c r="AX66" s="122" t="s">
        <v>176</v>
      </c>
      <c r="AY66" s="122" t="s">
        <v>176</v>
      </c>
      <c r="AZ66" s="122" t="s">
        <v>176</v>
      </c>
      <c r="BA66" s="122" t="s">
        <v>176</v>
      </c>
      <c r="BB66" s="122" t="s">
        <v>176</v>
      </c>
      <c r="BC66" s="122" t="s">
        <v>176</v>
      </c>
      <c r="BD66" s="122" t="s">
        <v>176</v>
      </c>
      <c r="BE66" s="18">
        <f t="shared" si="22"/>
        <v>0</v>
      </c>
    </row>
    <row r="67" spans="1:57" ht="9" customHeight="1">
      <c r="A67" s="321"/>
      <c r="B67" s="326" t="s">
        <v>58</v>
      </c>
      <c r="C67" s="327"/>
      <c r="D67" s="328"/>
      <c r="E67" s="255">
        <f>E64+E55+E52+E49+E43+E40+E37+E34+E31+E28+E25+E22+E19+E16+E13+E58</f>
        <v>36</v>
      </c>
      <c r="F67" s="255">
        <f t="shared" ref="F67:U67" si="23">F64+F55+F52+F49+F43+F40+F37+F34+F31+F28+F25+F22+F19+F16+F13+F58</f>
        <v>36</v>
      </c>
      <c r="G67" s="255">
        <f t="shared" si="23"/>
        <v>36</v>
      </c>
      <c r="H67" s="255">
        <f t="shared" si="23"/>
        <v>36</v>
      </c>
      <c r="I67" s="255">
        <f t="shared" si="23"/>
        <v>36</v>
      </c>
      <c r="J67" s="255">
        <f t="shared" si="23"/>
        <v>36</v>
      </c>
      <c r="K67" s="255">
        <f t="shared" si="23"/>
        <v>36</v>
      </c>
      <c r="L67" s="255">
        <f t="shared" si="23"/>
        <v>36</v>
      </c>
      <c r="M67" s="255">
        <f t="shared" si="23"/>
        <v>36</v>
      </c>
      <c r="N67" s="255">
        <f t="shared" si="23"/>
        <v>36</v>
      </c>
      <c r="O67" s="255">
        <f t="shared" si="23"/>
        <v>36</v>
      </c>
      <c r="P67" s="255">
        <f t="shared" si="23"/>
        <v>36</v>
      </c>
      <c r="Q67" s="255">
        <f t="shared" si="23"/>
        <v>36</v>
      </c>
      <c r="R67" s="255">
        <f t="shared" si="23"/>
        <v>36</v>
      </c>
      <c r="S67" s="255">
        <f t="shared" si="23"/>
        <v>36</v>
      </c>
      <c r="T67" s="255">
        <f t="shared" si="23"/>
        <v>36</v>
      </c>
      <c r="U67" s="255">
        <f t="shared" si="23"/>
        <v>36</v>
      </c>
      <c r="V67" s="255" t="s">
        <v>176</v>
      </c>
      <c r="W67" s="255" t="s">
        <v>176</v>
      </c>
      <c r="X67" s="255">
        <f>X64+X55+X52+X49+X43+X40+X37+X34+X31+X28+X25+X22+X19+X16+X13+X58</f>
        <v>36</v>
      </c>
      <c r="Y67" s="255">
        <f t="shared" ref="Y67:AS67" si="24">Y64+Y55+Y52+Y49+Y43+Y40+Y37+Y34+Y31+Y28+Y25+Y22+Y19+Y16+Y13+Y58</f>
        <v>36</v>
      </c>
      <c r="Z67" s="255">
        <f t="shared" si="24"/>
        <v>36</v>
      </c>
      <c r="AA67" s="255">
        <f t="shared" si="24"/>
        <v>36</v>
      </c>
      <c r="AB67" s="255">
        <f t="shared" si="24"/>
        <v>36</v>
      </c>
      <c r="AC67" s="255">
        <f t="shared" si="24"/>
        <v>36</v>
      </c>
      <c r="AD67" s="255">
        <f t="shared" si="24"/>
        <v>36</v>
      </c>
      <c r="AE67" s="255">
        <f t="shared" si="24"/>
        <v>36</v>
      </c>
      <c r="AF67" s="255">
        <f t="shared" si="24"/>
        <v>36</v>
      </c>
      <c r="AG67" s="255">
        <f t="shared" si="24"/>
        <v>36</v>
      </c>
      <c r="AH67" s="255">
        <f t="shared" si="24"/>
        <v>36</v>
      </c>
      <c r="AI67" s="255">
        <f t="shared" si="24"/>
        <v>36</v>
      </c>
      <c r="AJ67" s="255">
        <f t="shared" si="24"/>
        <v>36</v>
      </c>
      <c r="AK67" s="255">
        <f t="shared" si="24"/>
        <v>36</v>
      </c>
      <c r="AL67" s="255">
        <f t="shared" si="24"/>
        <v>36</v>
      </c>
      <c r="AM67" s="255">
        <f t="shared" si="24"/>
        <v>36</v>
      </c>
      <c r="AN67" s="255">
        <f t="shared" si="24"/>
        <v>36</v>
      </c>
      <c r="AO67" s="255">
        <f t="shared" si="24"/>
        <v>36</v>
      </c>
      <c r="AP67" s="255">
        <f t="shared" si="24"/>
        <v>36</v>
      </c>
      <c r="AQ67" s="255">
        <f t="shared" si="24"/>
        <v>36</v>
      </c>
      <c r="AR67" s="255">
        <f t="shared" si="24"/>
        <v>36</v>
      </c>
      <c r="AS67" s="255">
        <f t="shared" si="24"/>
        <v>36</v>
      </c>
      <c r="AT67" s="124">
        <v>0</v>
      </c>
      <c r="AU67" s="124">
        <v>0</v>
      </c>
      <c r="AV67" s="253" t="s">
        <v>176</v>
      </c>
      <c r="AW67" s="253" t="s">
        <v>176</v>
      </c>
      <c r="AX67" s="253" t="s">
        <v>176</v>
      </c>
      <c r="AY67" s="253" t="s">
        <v>176</v>
      </c>
      <c r="AZ67" s="253" t="s">
        <v>176</v>
      </c>
      <c r="BA67" s="253" t="s">
        <v>176</v>
      </c>
      <c r="BB67" s="253" t="s">
        <v>176</v>
      </c>
      <c r="BC67" s="253" t="s">
        <v>176</v>
      </c>
      <c r="BD67" s="253" t="s">
        <v>176</v>
      </c>
      <c r="BE67" s="324">
        <f>SUM(E67:BC68)</f>
        <v>1404</v>
      </c>
    </row>
    <row r="68" spans="1:57" ht="9.75" customHeight="1" thickBot="1">
      <c r="A68" s="321"/>
      <c r="B68" s="306" t="s">
        <v>59</v>
      </c>
      <c r="C68" s="307"/>
      <c r="D68" s="308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4"/>
      <c r="W68" s="254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125"/>
      <c r="AU68" s="125"/>
      <c r="AV68" s="254"/>
      <c r="AW68" s="254"/>
      <c r="AX68" s="254"/>
      <c r="AY68" s="254"/>
      <c r="AZ68" s="254"/>
      <c r="BA68" s="254"/>
      <c r="BB68" s="254"/>
      <c r="BC68" s="254"/>
      <c r="BD68" s="254"/>
      <c r="BE68" s="325"/>
    </row>
    <row r="69" spans="1:57" ht="12" customHeight="1" thickBot="1">
      <c r="A69" s="321"/>
      <c r="B69" s="303" t="s">
        <v>60</v>
      </c>
      <c r="C69" s="304"/>
      <c r="D69" s="305"/>
      <c r="E69" s="112">
        <f>E65+E56+E53+E50+E44+E41+E38+E35+E32+E29+E26+E23+E20+E17+E14+E59</f>
        <v>18</v>
      </c>
      <c r="F69" s="112">
        <f t="shared" ref="F69:U70" si="25">F65+F56+F53+F50+F44+F41+F38+F35+F32+F29+F26+F23+F20+F17+F14+F59</f>
        <v>18</v>
      </c>
      <c r="G69" s="112">
        <f t="shared" si="25"/>
        <v>18</v>
      </c>
      <c r="H69" s="112">
        <f t="shared" si="25"/>
        <v>18</v>
      </c>
      <c r="I69" s="112">
        <f t="shared" si="25"/>
        <v>18</v>
      </c>
      <c r="J69" s="112">
        <f t="shared" si="25"/>
        <v>18</v>
      </c>
      <c r="K69" s="112">
        <f t="shared" si="25"/>
        <v>18</v>
      </c>
      <c r="L69" s="112">
        <f t="shared" si="25"/>
        <v>18</v>
      </c>
      <c r="M69" s="112">
        <f t="shared" si="25"/>
        <v>18</v>
      </c>
      <c r="N69" s="112">
        <f t="shared" si="25"/>
        <v>18</v>
      </c>
      <c r="O69" s="112">
        <f t="shared" si="25"/>
        <v>18</v>
      </c>
      <c r="P69" s="112">
        <f t="shared" si="25"/>
        <v>18</v>
      </c>
      <c r="Q69" s="112">
        <f t="shared" si="25"/>
        <v>18</v>
      </c>
      <c r="R69" s="112">
        <f t="shared" si="25"/>
        <v>18</v>
      </c>
      <c r="S69" s="112">
        <f t="shared" si="25"/>
        <v>18</v>
      </c>
      <c r="T69" s="112">
        <f t="shared" si="25"/>
        <v>18</v>
      </c>
      <c r="U69" s="112">
        <f t="shared" si="25"/>
        <v>18</v>
      </c>
      <c r="V69" s="112" t="s">
        <v>176</v>
      </c>
      <c r="W69" s="112" t="s">
        <v>176</v>
      </c>
      <c r="X69" s="112">
        <f>X65+X56+X53+X50+X44+X41+X38+X35+X32+X29+X26+X23+X20+X17+X14+X59</f>
        <v>18</v>
      </c>
      <c r="Y69" s="112">
        <f t="shared" ref="Y69:AS69" si="26">Y65+Y56+Y53+Y50+Y44+Y41+Y38+Y35+Y32+Y29+Y26+Y23+Y20+Y17+Y14+Y59</f>
        <v>18</v>
      </c>
      <c r="Z69" s="112">
        <f t="shared" si="26"/>
        <v>18</v>
      </c>
      <c r="AA69" s="112">
        <f t="shared" si="26"/>
        <v>18</v>
      </c>
      <c r="AB69" s="112">
        <f t="shared" si="26"/>
        <v>18</v>
      </c>
      <c r="AC69" s="112">
        <f t="shared" si="26"/>
        <v>18</v>
      </c>
      <c r="AD69" s="112">
        <f t="shared" si="26"/>
        <v>18</v>
      </c>
      <c r="AE69" s="112">
        <f t="shared" si="26"/>
        <v>18</v>
      </c>
      <c r="AF69" s="112">
        <f t="shared" si="26"/>
        <v>18</v>
      </c>
      <c r="AG69" s="112">
        <f t="shared" si="26"/>
        <v>18</v>
      </c>
      <c r="AH69" s="112">
        <f t="shared" si="26"/>
        <v>18</v>
      </c>
      <c r="AI69" s="112">
        <f t="shared" si="26"/>
        <v>18</v>
      </c>
      <c r="AJ69" s="112">
        <f t="shared" si="26"/>
        <v>18</v>
      </c>
      <c r="AK69" s="112">
        <f t="shared" si="26"/>
        <v>18</v>
      </c>
      <c r="AL69" s="112">
        <f t="shared" si="26"/>
        <v>18</v>
      </c>
      <c r="AM69" s="112">
        <f t="shared" si="26"/>
        <v>18</v>
      </c>
      <c r="AN69" s="112">
        <f t="shared" si="26"/>
        <v>18</v>
      </c>
      <c r="AO69" s="112">
        <f t="shared" si="26"/>
        <v>18</v>
      </c>
      <c r="AP69" s="112">
        <f t="shared" si="26"/>
        <v>18</v>
      </c>
      <c r="AQ69" s="112">
        <f t="shared" si="26"/>
        <v>18</v>
      </c>
      <c r="AR69" s="112">
        <f t="shared" si="26"/>
        <v>18</v>
      </c>
      <c r="AS69" s="112">
        <f t="shared" si="26"/>
        <v>18</v>
      </c>
      <c r="AT69" s="114">
        <f>AT14+AT17+AT20+AT23+AT26+AT29+AT32+AT35+AT38+AT50+AT53+AT56</f>
        <v>0</v>
      </c>
      <c r="AU69" s="114">
        <f>AU14+AU17+AU20+AU23+AU26+AU29+AU32+AU35+AU38+AU50+AU53+AU56</f>
        <v>0</v>
      </c>
      <c r="AV69" s="113" t="s">
        <v>176</v>
      </c>
      <c r="AW69" s="113" t="s">
        <v>176</v>
      </c>
      <c r="AX69" s="113" t="s">
        <v>176</v>
      </c>
      <c r="AY69" s="113" t="s">
        <v>176</v>
      </c>
      <c r="AZ69" s="113" t="s">
        <v>176</v>
      </c>
      <c r="BA69" s="113" t="s">
        <v>176</v>
      </c>
      <c r="BB69" s="113" t="s">
        <v>176</v>
      </c>
      <c r="BC69" s="113" t="s">
        <v>176</v>
      </c>
      <c r="BD69" s="113" t="s">
        <v>176</v>
      </c>
      <c r="BE69" s="22">
        <f>SUM(E69:BC69)</f>
        <v>702</v>
      </c>
    </row>
    <row r="70" spans="1:57" ht="10.5" customHeight="1" thickBot="1">
      <c r="A70" s="321"/>
      <c r="B70" s="248"/>
      <c r="C70" s="249" t="s">
        <v>124</v>
      </c>
      <c r="D70" s="250"/>
      <c r="E70" s="112">
        <f>E66+E57+E54+E51+E45+E42+E39+E36+E33+E30+E27+E24+E21+E18+E15+E60</f>
        <v>0</v>
      </c>
      <c r="F70" s="112">
        <f t="shared" si="25"/>
        <v>0</v>
      </c>
      <c r="G70" s="112">
        <f t="shared" si="25"/>
        <v>0</v>
      </c>
      <c r="H70" s="112">
        <f t="shared" si="25"/>
        <v>0</v>
      </c>
      <c r="I70" s="112">
        <f t="shared" si="25"/>
        <v>0</v>
      </c>
      <c r="J70" s="112">
        <f t="shared" si="25"/>
        <v>0</v>
      </c>
      <c r="K70" s="112">
        <f t="shared" si="25"/>
        <v>0</v>
      </c>
      <c r="L70" s="112">
        <f t="shared" si="25"/>
        <v>0</v>
      </c>
      <c r="M70" s="112">
        <f t="shared" si="25"/>
        <v>0</v>
      </c>
      <c r="N70" s="112">
        <f t="shared" si="25"/>
        <v>0</v>
      </c>
      <c r="O70" s="112">
        <f t="shared" si="25"/>
        <v>0</v>
      </c>
      <c r="P70" s="112">
        <f t="shared" si="25"/>
        <v>0</v>
      </c>
      <c r="Q70" s="112">
        <f t="shared" si="25"/>
        <v>0</v>
      </c>
      <c r="R70" s="112">
        <f t="shared" si="25"/>
        <v>0</v>
      </c>
      <c r="S70" s="112">
        <f t="shared" si="25"/>
        <v>0</v>
      </c>
      <c r="T70" s="112">
        <f t="shared" si="25"/>
        <v>0</v>
      </c>
      <c r="U70" s="112">
        <f t="shared" si="25"/>
        <v>0</v>
      </c>
      <c r="V70" s="112" t="s">
        <v>176</v>
      </c>
      <c r="W70" s="112" t="s">
        <v>176</v>
      </c>
      <c r="X70" s="112">
        <f>X66+X57+X54+X51+X45+X42+X39+X36+X33+X30+X27+X24+X21+X18+X15+X60</f>
        <v>0</v>
      </c>
      <c r="Y70" s="112">
        <f t="shared" ref="Y70:AS70" si="27">Y66+Y57+Y54+Y51+Y45+Y42+Y39+Y36+Y33+Y30+Y27+Y24+Y21+Y18+Y15+Y60</f>
        <v>0</v>
      </c>
      <c r="Z70" s="112">
        <f t="shared" si="27"/>
        <v>0</v>
      </c>
      <c r="AA70" s="112">
        <f t="shared" si="27"/>
        <v>0</v>
      </c>
      <c r="AB70" s="112">
        <f t="shared" si="27"/>
        <v>0</v>
      </c>
      <c r="AC70" s="112">
        <f t="shared" si="27"/>
        <v>0</v>
      </c>
      <c r="AD70" s="112">
        <f t="shared" si="27"/>
        <v>0</v>
      </c>
      <c r="AE70" s="112">
        <f t="shared" si="27"/>
        <v>0</v>
      </c>
      <c r="AF70" s="112">
        <f t="shared" si="27"/>
        <v>0</v>
      </c>
      <c r="AG70" s="112">
        <f t="shared" si="27"/>
        <v>0</v>
      </c>
      <c r="AH70" s="112">
        <f t="shared" si="27"/>
        <v>0</v>
      </c>
      <c r="AI70" s="112">
        <f t="shared" si="27"/>
        <v>0</v>
      </c>
      <c r="AJ70" s="112">
        <f t="shared" si="27"/>
        <v>0</v>
      </c>
      <c r="AK70" s="112">
        <f t="shared" si="27"/>
        <v>0</v>
      </c>
      <c r="AL70" s="112">
        <f t="shared" si="27"/>
        <v>0</v>
      </c>
      <c r="AM70" s="112">
        <f t="shared" si="27"/>
        <v>0</v>
      </c>
      <c r="AN70" s="112">
        <f t="shared" si="27"/>
        <v>0</v>
      </c>
      <c r="AO70" s="112">
        <f t="shared" si="27"/>
        <v>0</v>
      </c>
      <c r="AP70" s="112">
        <f t="shared" si="27"/>
        <v>0</v>
      </c>
      <c r="AQ70" s="112">
        <f t="shared" si="27"/>
        <v>0</v>
      </c>
      <c r="AR70" s="112">
        <f t="shared" si="27"/>
        <v>0</v>
      </c>
      <c r="AS70" s="112">
        <f t="shared" si="27"/>
        <v>0</v>
      </c>
      <c r="AT70" s="114">
        <v>0</v>
      </c>
      <c r="AU70" s="114">
        <v>0</v>
      </c>
      <c r="AV70" s="113" t="s">
        <v>176</v>
      </c>
      <c r="AW70" s="113" t="s">
        <v>176</v>
      </c>
      <c r="AX70" s="113" t="s">
        <v>176</v>
      </c>
      <c r="AY70" s="113" t="s">
        <v>176</v>
      </c>
      <c r="AZ70" s="113" t="s">
        <v>176</v>
      </c>
      <c r="BA70" s="113" t="s">
        <v>176</v>
      </c>
      <c r="BB70" s="113" t="s">
        <v>176</v>
      </c>
      <c r="BC70" s="113" t="s">
        <v>176</v>
      </c>
      <c r="BD70" s="113" t="s">
        <v>176</v>
      </c>
      <c r="BE70" s="241">
        <f>SUM(E70:BD70)</f>
        <v>0</v>
      </c>
    </row>
    <row r="71" spans="1:57" ht="12" customHeight="1" thickBot="1">
      <c r="A71" s="322"/>
      <c r="B71" s="303" t="s">
        <v>61</v>
      </c>
      <c r="C71" s="304"/>
      <c r="D71" s="305"/>
      <c r="E71" s="112">
        <f>SUM(E67:E70)</f>
        <v>54</v>
      </c>
      <c r="F71" s="112">
        <f t="shared" ref="F71:AS71" si="28">SUM(F67:F70)</f>
        <v>54</v>
      </c>
      <c r="G71" s="112">
        <f t="shared" si="28"/>
        <v>54</v>
      </c>
      <c r="H71" s="112">
        <f t="shared" si="28"/>
        <v>54</v>
      </c>
      <c r="I71" s="112">
        <f t="shared" si="28"/>
        <v>54</v>
      </c>
      <c r="J71" s="112">
        <f t="shared" si="28"/>
        <v>54</v>
      </c>
      <c r="K71" s="112">
        <f t="shared" si="28"/>
        <v>54</v>
      </c>
      <c r="L71" s="112">
        <f t="shared" si="28"/>
        <v>54</v>
      </c>
      <c r="M71" s="112">
        <f t="shared" si="28"/>
        <v>54</v>
      </c>
      <c r="N71" s="112">
        <f t="shared" si="28"/>
        <v>54</v>
      </c>
      <c r="O71" s="112">
        <f t="shared" si="28"/>
        <v>54</v>
      </c>
      <c r="P71" s="112">
        <f t="shared" si="28"/>
        <v>54</v>
      </c>
      <c r="Q71" s="112">
        <f t="shared" si="28"/>
        <v>54</v>
      </c>
      <c r="R71" s="112">
        <f t="shared" si="28"/>
        <v>54</v>
      </c>
      <c r="S71" s="112">
        <f t="shared" si="28"/>
        <v>54</v>
      </c>
      <c r="T71" s="112">
        <f t="shared" si="28"/>
        <v>54</v>
      </c>
      <c r="U71" s="112">
        <f t="shared" si="28"/>
        <v>54</v>
      </c>
      <c r="V71" s="112" t="s">
        <v>176</v>
      </c>
      <c r="W71" s="112" t="s">
        <v>176</v>
      </c>
      <c r="X71" s="112">
        <f t="shared" si="28"/>
        <v>54</v>
      </c>
      <c r="Y71" s="112">
        <f t="shared" si="28"/>
        <v>54</v>
      </c>
      <c r="Z71" s="112">
        <f t="shared" si="28"/>
        <v>54</v>
      </c>
      <c r="AA71" s="112">
        <f t="shared" si="28"/>
        <v>54</v>
      </c>
      <c r="AB71" s="112">
        <f t="shared" si="28"/>
        <v>54</v>
      </c>
      <c r="AC71" s="112">
        <f t="shared" si="28"/>
        <v>54</v>
      </c>
      <c r="AD71" s="112">
        <f t="shared" si="28"/>
        <v>54</v>
      </c>
      <c r="AE71" s="112">
        <f t="shared" si="28"/>
        <v>54</v>
      </c>
      <c r="AF71" s="112">
        <f t="shared" si="28"/>
        <v>54</v>
      </c>
      <c r="AG71" s="112">
        <f t="shared" si="28"/>
        <v>54</v>
      </c>
      <c r="AH71" s="112">
        <f t="shared" si="28"/>
        <v>54</v>
      </c>
      <c r="AI71" s="112">
        <f t="shared" si="28"/>
        <v>54</v>
      </c>
      <c r="AJ71" s="112">
        <f t="shared" si="28"/>
        <v>54</v>
      </c>
      <c r="AK71" s="112">
        <f t="shared" si="28"/>
        <v>54</v>
      </c>
      <c r="AL71" s="112">
        <f t="shared" si="28"/>
        <v>54</v>
      </c>
      <c r="AM71" s="112">
        <f t="shared" si="28"/>
        <v>54</v>
      </c>
      <c r="AN71" s="112">
        <f t="shared" si="28"/>
        <v>54</v>
      </c>
      <c r="AO71" s="112">
        <f t="shared" si="28"/>
        <v>54</v>
      </c>
      <c r="AP71" s="112">
        <f t="shared" si="28"/>
        <v>54</v>
      </c>
      <c r="AQ71" s="112">
        <f t="shared" si="28"/>
        <v>54</v>
      </c>
      <c r="AR71" s="112">
        <f t="shared" si="28"/>
        <v>54</v>
      </c>
      <c r="AS71" s="112">
        <f t="shared" si="28"/>
        <v>54</v>
      </c>
      <c r="AT71" s="114">
        <f t="shared" ref="AT71:BE71" si="29">SUM(AT67:AT70)</f>
        <v>0</v>
      </c>
      <c r="AU71" s="114">
        <f t="shared" si="29"/>
        <v>0</v>
      </c>
      <c r="AV71" s="113" t="s">
        <v>176</v>
      </c>
      <c r="AW71" s="113" t="s">
        <v>176</v>
      </c>
      <c r="AX71" s="113" t="s">
        <v>176</v>
      </c>
      <c r="AY71" s="113" t="s">
        <v>176</v>
      </c>
      <c r="AZ71" s="113" t="s">
        <v>176</v>
      </c>
      <c r="BA71" s="113" t="s">
        <v>176</v>
      </c>
      <c r="BB71" s="113" t="s">
        <v>176</v>
      </c>
      <c r="BC71" s="113" t="s">
        <v>176</v>
      </c>
      <c r="BD71" s="113" t="s">
        <v>176</v>
      </c>
      <c r="BE71" s="26">
        <f t="shared" si="29"/>
        <v>2106</v>
      </c>
    </row>
    <row r="74" spans="1:57">
      <c r="A74" s="4" t="s">
        <v>62</v>
      </c>
    </row>
  </sheetData>
  <mergeCells count="66">
    <mergeCell ref="B13:B15"/>
    <mergeCell ref="C13:C15"/>
    <mergeCell ref="BE67:BE68"/>
    <mergeCell ref="B67:D67"/>
    <mergeCell ref="C43:C45"/>
    <mergeCell ref="B10:B12"/>
    <mergeCell ref="B58:B60"/>
    <mergeCell ref="C58:C60"/>
    <mergeCell ref="B61:B63"/>
    <mergeCell ref="C61:C63"/>
    <mergeCell ref="B52:B54"/>
    <mergeCell ref="C52:C54"/>
    <mergeCell ref="B46:B48"/>
    <mergeCell ref="C46:C48"/>
    <mergeCell ref="C19:C21"/>
    <mergeCell ref="B22:B24"/>
    <mergeCell ref="B37:B39"/>
    <mergeCell ref="C37:C39"/>
    <mergeCell ref="AA2:AC2"/>
    <mergeCell ref="N2:P2"/>
    <mergeCell ref="B7:B9"/>
    <mergeCell ref="C10:C12"/>
    <mergeCell ref="C2:C4"/>
    <mergeCell ref="A5:BE5"/>
    <mergeCell ref="A7:A71"/>
    <mergeCell ref="B16:B18"/>
    <mergeCell ref="C16:C18"/>
    <mergeCell ref="C7:C9"/>
    <mergeCell ref="B49:B51"/>
    <mergeCell ref="B40:B42"/>
    <mergeCell ref="B19:B21"/>
    <mergeCell ref="C40:C42"/>
    <mergeCell ref="C28:C30"/>
    <mergeCell ref="B43:B45"/>
    <mergeCell ref="B71:D71"/>
    <mergeCell ref="B68:D68"/>
    <mergeCell ref="C22:C24"/>
    <mergeCell ref="B25:B27"/>
    <mergeCell ref="C25:C27"/>
    <mergeCell ref="B28:B30"/>
    <mergeCell ref="C49:C51"/>
    <mergeCell ref="B69:D69"/>
    <mergeCell ref="B31:B33"/>
    <mergeCell ref="C31:C33"/>
    <mergeCell ref="B55:B57"/>
    <mergeCell ref="C55:C57"/>
    <mergeCell ref="B34:B36"/>
    <mergeCell ref="C34:C36"/>
    <mergeCell ref="B64:B66"/>
    <mergeCell ref="C64:C66"/>
    <mergeCell ref="A1:BE1"/>
    <mergeCell ref="BE2:BE3"/>
    <mergeCell ref="E3:BD3"/>
    <mergeCell ref="AR2:AT2"/>
    <mergeCell ref="AV2:AY2"/>
    <mergeCell ref="D2:D4"/>
    <mergeCell ref="BA2:BC2"/>
    <mergeCell ref="R2:U2"/>
    <mergeCell ref="W2:Y2"/>
    <mergeCell ref="J2:L2"/>
    <mergeCell ref="AE2:AG2"/>
    <mergeCell ref="AI2:AK2"/>
    <mergeCell ref="AM2:AP2"/>
    <mergeCell ref="F2:H2"/>
    <mergeCell ref="B2:B4"/>
    <mergeCell ref="A2:A4"/>
  </mergeCells>
  <phoneticPr fontId="2" type="noConversion"/>
  <hyperlinks>
    <hyperlink ref="A74" location="_ftnref1" display="_ftnref1"/>
    <hyperlink ref="BE2" location="_ftn1" display="_ftn1"/>
  </hyperlinks>
  <pageMargins left="0.39370078740157483" right="0" top="0.39370078740157483" bottom="0" header="0" footer="0"/>
  <pageSetup paperSize="8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86"/>
  <sheetViews>
    <sheetView topLeftCell="A29" zoomScale="80" zoomScaleNormal="80" workbookViewId="0">
      <selection activeCell="E28" sqref="E28"/>
    </sheetView>
  </sheetViews>
  <sheetFormatPr defaultRowHeight="12.75"/>
  <cols>
    <col min="1" max="1" width="2.7109375" customWidth="1"/>
    <col min="2" max="2" width="7" customWidth="1"/>
    <col min="3" max="3" width="30.85546875" customWidth="1"/>
    <col min="4" max="4" width="7.28515625" customWidth="1"/>
    <col min="5" max="56" width="4.5703125" customWidth="1"/>
    <col min="57" max="57" width="20.28515625" customWidth="1"/>
  </cols>
  <sheetData>
    <row r="1" spans="1:58" ht="13.5" thickBot="1">
      <c r="A1" s="373" t="s">
        <v>113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</row>
    <row r="2" spans="1:58" ht="39.75" customHeight="1" thickBot="1">
      <c r="A2" s="295" t="s">
        <v>32</v>
      </c>
      <c r="B2" s="295" t="s">
        <v>33</v>
      </c>
      <c r="C2" s="295" t="s">
        <v>34</v>
      </c>
      <c r="D2" s="295" t="s">
        <v>35</v>
      </c>
      <c r="E2" s="9" t="s">
        <v>231</v>
      </c>
      <c r="F2" s="292" t="s">
        <v>36</v>
      </c>
      <c r="G2" s="301"/>
      <c r="H2" s="302"/>
      <c r="I2" s="10" t="s">
        <v>232</v>
      </c>
      <c r="J2" s="292" t="s">
        <v>37</v>
      </c>
      <c r="K2" s="293"/>
      <c r="L2" s="293"/>
      <c r="M2" s="9" t="s">
        <v>233</v>
      </c>
      <c r="N2" s="298" t="s">
        <v>38</v>
      </c>
      <c r="O2" s="299"/>
      <c r="P2" s="299"/>
      <c r="Q2" s="8" t="s">
        <v>234</v>
      </c>
      <c r="R2" s="298" t="s">
        <v>39</v>
      </c>
      <c r="S2" s="299"/>
      <c r="T2" s="299"/>
      <c r="U2" s="300"/>
      <c r="V2" s="7" t="s">
        <v>235</v>
      </c>
      <c r="W2" s="298" t="s">
        <v>40</v>
      </c>
      <c r="X2" s="299"/>
      <c r="Y2" s="299"/>
      <c r="Z2" s="8" t="s">
        <v>236</v>
      </c>
      <c r="AA2" s="298" t="s">
        <v>41</v>
      </c>
      <c r="AB2" s="299"/>
      <c r="AC2" s="299"/>
      <c r="AD2" s="8" t="s">
        <v>237</v>
      </c>
      <c r="AE2" s="298" t="s">
        <v>42</v>
      </c>
      <c r="AF2" s="299"/>
      <c r="AG2" s="299"/>
      <c r="AH2" s="9" t="s">
        <v>238</v>
      </c>
      <c r="AI2" s="292" t="s">
        <v>43</v>
      </c>
      <c r="AJ2" s="293"/>
      <c r="AK2" s="294"/>
      <c r="AL2" s="10" t="s">
        <v>239</v>
      </c>
      <c r="AM2" s="292" t="s">
        <v>44</v>
      </c>
      <c r="AN2" s="293"/>
      <c r="AO2" s="293"/>
      <c r="AP2" s="294"/>
      <c r="AQ2" s="9" t="s">
        <v>240</v>
      </c>
      <c r="AR2" s="292" t="s">
        <v>45</v>
      </c>
      <c r="AS2" s="293"/>
      <c r="AT2" s="294"/>
      <c r="AU2" s="9" t="s">
        <v>241</v>
      </c>
      <c r="AV2" s="292" t="s">
        <v>46</v>
      </c>
      <c r="AW2" s="293"/>
      <c r="AX2" s="293"/>
      <c r="AY2" s="294"/>
      <c r="AZ2" s="8" t="s">
        <v>242</v>
      </c>
      <c r="BA2" s="292" t="s">
        <v>47</v>
      </c>
      <c r="BB2" s="293"/>
      <c r="BC2" s="293"/>
      <c r="BD2" s="186" t="s">
        <v>243</v>
      </c>
      <c r="BE2" s="287" t="s">
        <v>48</v>
      </c>
    </row>
    <row r="3" spans="1:58" ht="13.5" thickBot="1">
      <c r="A3" s="296"/>
      <c r="B3" s="296"/>
      <c r="C3" s="296"/>
      <c r="D3" s="296"/>
      <c r="E3" s="289" t="s">
        <v>49</v>
      </c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52"/>
      <c r="BE3" s="374"/>
    </row>
    <row r="4" spans="1:58" ht="15" thickBot="1">
      <c r="A4" s="297"/>
      <c r="B4" s="297"/>
      <c r="C4" s="297"/>
      <c r="D4" s="297"/>
      <c r="E4" s="106">
        <v>35</v>
      </c>
      <c r="F4" s="106">
        <v>36</v>
      </c>
      <c r="G4" s="106">
        <v>37</v>
      </c>
      <c r="H4" s="106">
        <v>38</v>
      </c>
      <c r="I4" s="106">
        <v>39</v>
      </c>
      <c r="J4" s="106">
        <v>40</v>
      </c>
      <c r="K4" s="106">
        <v>41</v>
      </c>
      <c r="L4" s="106">
        <v>42</v>
      </c>
      <c r="M4" s="108">
        <v>43</v>
      </c>
      <c r="N4" s="108">
        <v>44</v>
      </c>
      <c r="O4" s="108">
        <v>45</v>
      </c>
      <c r="P4" s="108">
        <v>46</v>
      </c>
      <c r="Q4" s="108">
        <v>47</v>
      </c>
      <c r="R4" s="108">
        <v>48</v>
      </c>
      <c r="S4" s="108">
        <v>49</v>
      </c>
      <c r="T4" s="108">
        <v>50</v>
      </c>
      <c r="U4" s="108">
        <v>51</v>
      </c>
      <c r="V4" s="108">
        <v>52</v>
      </c>
      <c r="W4" s="129">
        <v>1</v>
      </c>
      <c r="X4" s="129">
        <v>2</v>
      </c>
      <c r="Y4" s="129">
        <v>3</v>
      </c>
      <c r="Z4" s="129">
        <v>4</v>
      </c>
      <c r="AA4" s="129">
        <v>5</v>
      </c>
      <c r="AB4" s="129">
        <v>6</v>
      </c>
      <c r="AC4" s="129">
        <v>7</v>
      </c>
      <c r="AD4" s="129">
        <v>8</v>
      </c>
      <c r="AE4" s="129">
        <v>9</v>
      </c>
      <c r="AF4" s="108">
        <v>10</v>
      </c>
      <c r="AG4" s="108">
        <v>11</v>
      </c>
      <c r="AH4" s="108">
        <v>12</v>
      </c>
      <c r="AI4" s="108">
        <v>13</v>
      </c>
      <c r="AJ4" s="108">
        <v>14</v>
      </c>
      <c r="AK4" s="108">
        <v>15</v>
      </c>
      <c r="AL4" s="108">
        <v>16</v>
      </c>
      <c r="AM4" s="108">
        <v>17</v>
      </c>
      <c r="AN4" s="108">
        <v>18</v>
      </c>
      <c r="AO4" s="108">
        <v>19</v>
      </c>
      <c r="AP4" s="108">
        <v>20</v>
      </c>
      <c r="AQ4" s="108">
        <v>21</v>
      </c>
      <c r="AR4" s="108">
        <v>22</v>
      </c>
      <c r="AS4" s="108">
        <v>23</v>
      </c>
      <c r="AT4" s="108">
        <v>24</v>
      </c>
      <c r="AU4" s="108">
        <v>25</v>
      </c>
      <c r="AV4" s="108">
        <v>26</v>
      </c>
      <c r="AW4" s="108">
        <v>27</v>
      </c>
      <c r="AX4" s="108">
        <v>28</v>
      </c>
      <c r="AY4" s="108">
        <v>29</v>
      </c>
      <c r="AZ4" s="108">
        <v>30</v>
      </c>
      <c r="BA4" s="108">
        <v>31</v>
      </c>
      <c r="BB4" s="108">
        <v>32</v>
      </c>
      <c r="BC4" s="108">
        <v>33</v>
      </c>
      <c r="BD4" s="108">
        <v>34</v>
      </c>
      <c r="BE4" s="108">
        <v>10</v>
      </c>
    </row>
    <row r="5" spans="1:58" ht="13.5" thickBot="1">
      <c r="A5" s="289" t="s">
        <v>50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1"/>
    </row>
    <row r="6" spans="1:58" ht="15" thickBot="1">
      <c r="A6" s="110"/>
      <c r="B6" s="106"/>
      <c r="C6" s="106"/>
      <c r="D6" s="106"/>
      <c r="E6" s="106">
        <v>1</v>
      </c>
      <c r="F6" s="106">
        <v>2</v>
      </c>
      <c r="G6" s="106">
        <v>3</v>
      </c>
      <c r="H6" s="106">
        <v>4</v>
      </c>
      <c r="I6" s="106">
        <v>5</v>
      </c>
      <c r="J6" s="106">
        <v>6</v>
      </c>
      <c r="K6" s="106">
        <v>7</v>
      </c>
      <c r="L6" s="106">
        <v>8</v>
      </c>
      <c r="M6" s="106">
        <v>9</v>
      </c>
      <c r="N6" s="106">
        <v>10</v>
      </c>
      <c r="O6" s="106">
        <v>11</v>
      </c>
      <c r="P6" s="106">
        <v>12</v>
      </c>
      <c r="Q6" s="106">
        <v>13</v>
      </c>
      <c r="R6" s="106">
        <v>14</v>
      </c>
      <c r="S6" s="106">
        <v>15</v>
      </c>
      <c r="T6" s="106">
        <v>16</v>
      </c>
      <c r="U6" s="130">
        <v>17</v>
      </c>
      <c r="V6" s="130">
        <v>18</v>
      </c>
      <c r="W6" s="130">
        <v>19</v>
      </c>
      <c r="X6" s="106">
        <v>20</v>
      </c>
      <c r="Y6" s="106">
        <v>21</v>
      </c>
      <c r="Z6" s="106">
        <v>22</v>
      </c>
      <c r="AA6" s="106">
        <v>23</v>
      </c>
      <c r="AB6" s="106">
        <v>24</v>
      </c>
      <c r="AC6" s="106">
        <v>25</v>
      </c>
      <c r="AD6" s="106">
        <v>26</v>
      </c>
      <c r="AE6" s="106">
        <v>27</v>
      </c>
      <c r="AF6" s="106">
        <v>28</v>
      </c>
      <c r="AG6" s="106">
        <v>29</v>
      </c>
      <c r="AH6" s="106">
        <v>30</v>
      </c>
      <c r="AI6" s="106">
        <v>31</v>
      </c>
      <c r="AJ6" s="106">
        <v>32</v>
      </c>
      <c r="AK6" s="106">
        <v>33</v>
      </c>
      <c r="AL6" s="106">
        <v>34</v>
      </c>
      <c r="AM6" s="106">
        <v>35</v>
      </c>
      <c r="AN6" s="106">
        <v>36</v>
      </c>
      <c r="AO6" s="106">
        <v>37</v>
      </c>
      <c r="AP6" s="106">
        <v>38</v>
      </c>
      <c r="AQ6" s="106">
        <v>39</v>
      </c>
      <c r="AR6" s="106">
        <v>40</v>
      </c>
      <c r="AS6" s="106">
        <v>41</v>
      </c>
      <c r="AT6" s="106">
        <v>42</v>
      </c>
      <c r="AU6" s="106">
        <v>43</v>
      </c>
      <c r="AV6" s="106">
        <v>44</v>
      </c>
      <c r="AW6" s="106">
        <v>45</v>
      </c>
      <c r="AX6" s="106">
        <v>46</v>
      </c>
      <c r="AY6" s="106">
        <v>47</v>
      </c>
      <c r="AZ6" s="106">
        <v>48</v>
      </c>
      <c r="BA6" s="106">
        <v>49</v>
      </c>
      <c r="BB6" s="106">
        <v>50</v>
      </c>
      <c r="BC6" s="106">
        <v>51</v>
      </c>
      <c r="BD6" s="106">
        <v>52</v>
      </c>
      <c r="BE6" s="108">
        <v>28</v>
      </c>
    </row>
    <row r="7" spans="1:58" ht="12.75" customHeight="1" thickBot="1">
      <c r="A7" s="320" t="s">
        <v>77</v>
      </c>
      <c r="B7" s="316" t="s">
        <v>78</v>
      </c>
      <c r="C7" s="316" t="s">
        <v>88</v>
      </c>
      <c r="D7" s="111" t="s">
        <v>53</v>
      </c>
      <c r="E7" s="112">
        <f>E10+E13+E16</f>
        <v>9</v>
      </c>
      <c r="F7" s="112">
        <f t="shared" ref="F7:U7" si="0">F10+F13+F16</f>
        <v>9</v>
      </c>
      <c r="G7" s="112">
        <f t="shared" si="0"/>
        <v>9</v>
      </c>
      <c r="H7" s="112">
        <f t="shared" si="0"/>
        <v>9</v>
      </c>
      <c r="I7" s="112">
        <f t="shared" si="0"/>
        <v>9</v>
      </c>
      <c r="J7" s="112">
        <f t="shared" si="0"/>
        <v>9</v>
      </c>
      <c r="K7" s="112">
        <f t="shared" si="0"/>
        <v>9</v>
      </c>
      <c r="L7" s="112">
        <f t="shared" si="0"/>
        <v>9</v>
      </c>
      <c r="M7" s="112">
        <f t="shared" si="0"/>
        <v>9</v>
      </c>
      <c r="N7" s="112">
        <f t="shared" si="0"/>
        <v>9</v>
      </c>
      <c r="O7" s="112">
        <f t="shared" si="0"/>
        <v>9</v>
      </c>
      <c r="P7" s="112">
        <f t="shared" si="0"/>
        <v>9</v>
      </c>
      <c r="Q7" s="112">
        <f t="shared" si="0"/>
        <v>9</v>
      </c>
      <c r="R7" s="112">
        <f t="shared" si="0"/>
        <v>10</v>
      </c>
      <c r="S7" s="112">
        <f t="shared" si="0"/>
        <v>9</v>
      </c>
      <c r="T7" s="112">
        <f t="shared" si="0"/>
        <v>9</v>
      </c>
      <c r="U7" s="112">
        <f t="shared" si="0"/>
        <v>0</v>
      </c>
      <c r="V7" s="112" t="s">
        <v>176</v>
      </c>
      <c r="W7" s="112" t="s">
        <v>176</v>
      </c>
      <c r="X7" s="112">
        <f>X10+X13+X16</f>
        <v>2</v>
      </c>
      <c r="Y7" s="112">
        <f t="shared" ref="Y7:AT7" si="1">Y10+Y13+Y16</f>
        <v>2</v>
      </c>
      <c r="Z7" s="112">
        <f t="shared" si="1"/>
        <v>2</v>
      </c>
      <c r="AA7" s="112">
        <f t="shared" si="1"/>
        <v>2</v>
      </c>
      <c r="AB7" s="112">
        <f t="shared" si="1"/>
        <v>2</v>
      </c>
      <c r="AC7" s="112">
        <f t="shared" si="1"/>
        <v>2</v>
      </c>
      <c r="AD7" s="112">
        <f t="shared" si="1"/>
        <v>3</v>
      </c>
      <c r="AE7" s="112">
        <f t="shared" si="1"/>
        <v>3</v>
      </c>
      <c r="AF7" s="112">
        <f t="shared" si="1"/>
        <v>2</v>
      </c>
      <c r="AG7" s="112">
        <f t="shared" si="1"/>
        <v>3</v>
      </c>
      <c r="AH7" s="112">
        <f t="shared" si="1"/>
        <v>3</v>
      </c>
      <c r="AI7" s="112">
        <f t="shared" si="1"/>
        <v>3</v>
      </c>
      <c r="AJ7" s="112">
        <f t="shared" si="1"/>
        <v>3</v>
      </c>
      <c r="AK7" s="112">
        <f t="shared" si="1"/>
        <v>3</v>
      </c>
      <c r="AL7" s="112">
        <f t="shared" si="1"/>
        <v>3</v>
      </c>
      <c r="AM7" s="112">
        <f t="shared" si="1"/>
        <v>3</v>
      </c>
      <c r="AN7" s="112">
        <f t="shared" si="1"/>
        <v>3</v>
      </c>
      <c r="AO7" s="112">
        <f t="shared" si="1"/>
        <v>3</v>
      </c>
      <c r="AP7" s="112">
        <f t="shared" si="1"/>
        <v>3</v>
      </c>
      <c r="AQ7" s="112">
        <f t="shared" si="1"/>
        <v>2</v>
      </c>
      <c r="AR7" s="112">
        <f t="shared" si="1"/>
        <v>3</v>
      </c>
      <c r="AS7" s="112">
        <f t="shared" si="1"/>
        <v>2</v>
      </c>
      <c r="AT7" s="112">
        <f t="shared" si="1"/>
        <v>2</v>
      </c>
      <c r="AU7" s="112">
        <v>0</v>
      </c>
      <c r="AV7" s="113" t="s">
        <v>176</v>
      </c>
      <c r="AW7" s="113" t="s">
        <v>176</v>
      </c>
      <c r="AX7" s="113" t="s">
        <v>176</v>
      </c>
      <c r="AY7" s="113" t="s">
        <v>176</v>
      </c>
      <c r="AZ7" s="113" t="s">
        <v>176</v>
      </c>
      <c r="BA7" s="113" t="s">
        <v>176</v>
      </c>
      <c r="BB7" s="113" t="s">
        <v>176</v>
      </c>
      <c r="BC7" s="113" t="s">
        <v>176</v>
      </c>
      <c r="BD7" s="113" t="s">
        <v>176</v>
      </c>
      <c r="BE7" s="112">
        <f>SUM(E7:BC7)</f>
        <v>204</v>
      </c>
    </row>
    <row r="8" spans="1:58" ht="12.75" customHeight="1" thickBot="1">
      <c r="A8" s="321"/>
      <c r="B8" s="317"/>
      <c r="C8" s="317"/>
      <c r="D8" s="111" t="s">
        <v>54</v>
      </c>
      <c r="E8" s="112">
        <f t="shared" ref="E8:U8" si="2">E11+E14+E17</f>
        <v>0</v>
      </c>
      <c r="F8" s="112">
        <f t="shared" si="2"/>
        <v>0</v>
      </c>
      <c r="G8" s="112">
        <f t="shared" si="2"/>
        <v>0</v>
      </c>
      <c r="H8" s="112">
        <f t="shared" si="2"/>
        <v>0</v>
      </c>
      <c r="I8" s="112">
        <f t="shared" si="2"/>
        <v>0</v>
      </c>
      <c r="J8" s="112">
        <f t="shared" si="2"/>
        <v>0</v>
      </c>
      <c r="K8" s="112">
        <f t="shared" si="2"/>
        <v>0</v>
      </c>
      <c r="L8" s="112">
        <f t="shared" si="2"/>
        <v>0</v>
      </c>
      <c r="M8" s="112">
        <f t="shared" si="2"/>
        <v>0</v>
      </c>
      <c r="N8" s="112">
        <f t="shared" si="2"/>
        <v>0</v>
      </c>
      <c r="O8" s="112">
        <f t="shared" si="2"/>
        <v>0</v>
      </c>
      <c r="P8" s="112">
        <f t="shared" si="2"/>
        <v>0</v>
      </c>
      <c r="Q8" s="112">
        <f t="shared" si="2"/>
        <v>0</v>
      </c>
      <c r="R8" s="112">
        <f t="shared" si="2"/>
        <v>0</v>
      </c>
      <c r="S8" s="112">
        <f t="shared" si="2"/>
        <v>0</v>
      </c>
      <c r="T8" s="112">
        <f t="shared" si="2"/>
        <v>0</v>
      </c>
      <c r="U8" s="112">
        <f t="shared" si="2"/>
        <v>0</v>
      </c>
      <c r="V8" s="112" t="s">
        <v>176</v>
      </c>
      <c r="W8" s="112" t="s">
        <v>176</v>
      </c>
      <c r="X8" s="112">
        <f t="shared" ref="X8:AT8" si="3">X11+X14+X17</f>
        <v>0</v>
      </c>
      <c r="Y8" s="112">
        <f t="shared" si="3"/>
        <v>0</v>
      </c>
      <c r="Z8" s="112">
        <f t="shared" si="3"/>
        <v>0</v>
      </c>
      <c r="AA8" s="112">
        <f t="shared" si="3"/>
        <v>0</v>
      </c>
      <c r="AB8" s="112">
        <f t="shared" si="3"/>
        <v>0</v>
      </c>
      <c r="AC8" s="112">
        <f t="shared" si="3"/>
        <v>0</v>
      </c>
      <c r="AD8" s="112">
        <f t="shared" si="3"/>
        <v>0</v>
      </c>
      <c r="AE8" s="112">
        <f t="shared" si="3"/>
        <v>0</v>
      </c>
      <c r="AF8" s="112">
        <f t="shared" si="3"/>
        <v>0</v>
      </c>
      <c r="AG8" s="112">
        <f t="shared" si="3"/>
        <v>0</v>
      </c>
      <c r="AH8" s="112">
        <f t="shared" si="3"/>
        <v>0</v>
      </c>
      <c r="AI8" s="112">
        <f t="shared" si="3"/>
        <v>0</v>
      </c>
      <c r="AJ8" s="112">
        <f t="shared" si="3"/>
        <v>0</v>
      </c>
      <c r="AK8" s="112">
        <f t="shared" si="3"/>
        <v>0</v>
      </c>
      <c r="AL8" s="112">
        <f t="shared" si="3"/>
        <v>0</v>
      </c>
      <c r="AM8" s="112">
        <f t="shared" si="3"/>
        <v>0</v>
      </c>
      <c r="AN8" s="112">
        <f t="shared" si="3"/>
        <v>0</v>
      </c>
      <c r="AO8" s="112">
        <f t="shared" si="3"/>
        <v>0</v>
      </c>
      <c r="AP8" s="112">
        <f t="shared" si="3"/>
        <v>0</v>
      </c>
      <c r="AQ8" s="112">
        <f t="shared" si="3"/>
        <v>0</v>
      </c>
      <c r="AR8" s="112">
        <f t="shared" si="3"/>
        <v>0</v>
      </c>
      <c r="AS8" s="112">
        <f t="shared" si="3"/>
        <v>0</v>
      </c>
      <c r="AT8" s="112">
        <f t="shared" si="3"/>
        <v>0</v>
      </c>
      <c r="AU8" s="112">
        <v>0</v>
      </c>
      <c r="AV8" s="113" t="s">
        <v>176</v>
      </c>
      <c r="AW8" s="113" t="s">
        <v>176</v>
      </c>
      <c r="AX8" s="113" t="s">
        <v>176</v>
      </c>
      <c r="AY8" s="113" t="s">
        <v>176</v>
      </c>
      <c r="AZ8" s="113" t="s">
        <v>176</v>
      </c>
      <c r="BA8" s="113" t="s">
        <v>176</v>
      </c>
      <c r="BB8" s="113" t="s">
        <v>176</v>
      </c>
      <c r="BC8" s="113" t="s">
        <v>176</v>
      </c>
      <c r="BD8" s="113" t="s">
        <v>176</v>
      </c>
      <c r="BE8" s="112">
        <f>SUM(E8:BC8)</f>
        <v>0</v>
      </c>
    </row>
    <row r="9" spans="1:58" ht="12.75" customHeight="1" thickBot="1">
      <c r="A9" s="321"/>
      <c r="B9" s="318"/>
      <c r="C9" s="318"/>
      <c r="D9" s="111" t="s">
        <v>123</v>
      </c>
      <c r="E9" s="112">
        <f t="shared" ref="E9:U9" si="4">E12+E15+E18</f>
        <v>0</v>
      </c>
      <c r="F9" s="112">
        <f t="shared" si="4"/>
        <v>0</v>
      </c>
      <c r="G9" s="112">
        <f t="shared" si="4"/>
        <v>0</v>
      </c>
      <c r="H9" s="112">
        <f t="shared" si="4"/>
        <v>0</v>
      </c>
      <c r="I9" s="112">
        <f t="shared" si="4"/>
        <v>0</v>
      </c>
      <c r="J9" s="112">
        <f t="shared" si="4"/>
        <v>0</v>
      </c>
      <c r="K9" s="112">
        <f t="shared" si="4"/>
        <v>0</v>
      </c>
      <c r="L9" s="112">
        <f t="shared" si="4"/>
        <v>0</v>
      </c>
      <c r="M9" s="112">
        <f t="shared" si="4"/>
        <v>0</v>
      </c>
      <c r="N9" s="112">
        <f t="shared" si="4"/>
        <v>0</v>
      </c>
      <c r="O9" s="112">
        <f t="shared" si="4"/>
        <v>0</v>
      </c>
      <c r="P9" s="112">
        <f t="shared" si="4"/>
        <v>0</v>
      </c>
      <c r="Q9" s="112">
        <f t="shared" si="4"/>
        <v>0</v>
      </c>
      <c r="R9" s="112">
        <f t="shared" si="4"/>
        <v>0</v>
      </c>
      <c r="S9" s="112">
        <f t="shared" si="4"/>
        <v>0</v>
      </c>
      <c r="T9" s="112">
        <f t="shared" si="4"/>
        <v>0</v>
      </c>
      <c r="U9" s="112">
        <f t="shared" si="4"/>
        <v>0</v>
      </c>
      <c r="V9" s="132" t="s">
        <v>176</v>
      </c>
      <c r="W9" s="132" t="s">
        <v>176</v>
      </c>
      <c r="X9" s="112">
        <f t="shared" ref="X9:AT9" si="5">X12+X15+X18</f>
        <v>0</v>
      </c>
      <c r="Y9" s="112">
        <f t="shared" si="5"/>
        <v>0</v>
      </c>
      <c r="Z9" s="112">
        <f t="shared" si="5"/>
        <v>0</v>
      </c>
      <c r="AA9" s="112">
        <f t="shared" si="5"/>
        <v>0</v>
      </c>
      <c r="AB9" s="112">
        <f t="shared" si="5"/>
        <v>0</v>
      </c>
      <c r="AC9" s="112">
        <f t="shared" si="5"/>
        <v>0</v>
      </c>
      <c r="AD9" s="112">
        <f t="shared" si="5"/>
        <v>0</v>
      </c>
      <c r="AE9" s="112">
        <f t="shared" si="5"/>
        <v>0</v>
      </c>
      <c r="AF9" s="112">
        <f t="shared" si="5"/>
        <v>0</v>
      </c>
      <c r="AG9" s="112">
        <f t="shared" si="5"/>
        <v>0</v>
      </c>
      <c r="AH9" s="112">
        <f t="shared" si="5"/>
        <v>0</v>
      </c>
      <c r="AI9" s="112">
        <f t="shared" si="5"/>
        <v>0</v>
      </c>
      <c r="AJ9" s="112">
        <f t="shared" si="5"/>
        <v>0</v>
      </c>
      <c r="AK9" s="112">
        <f t="shared" si="5"/>
        <v>0</v>
      </c>
      <c r="AL9" s="112">
        <f t="shared" si="5"/>
        <v>0</v>
      </c>
      <c r="AM9" s="112">
        <f t="shared" si="5"/>
        <v>0</v>
      </c>
      <c r="AN9" s="112">
        <f t="shared" si="5"/>
        <v>0</v>
      </c>
      <c r="AO9" s="112">
        <f t="shared" si="5"/>
        <v>0</v>
      </c>
      <c r="AP9" s="112">
        <f t="shared" si="5"/>
        <v>0</v>
      </c>
      <c r="AQ9" s="112">
        <f t="shared" si="5"/>
        <v>0</v>
      </c>
      <c r="AR9" s="112">
        <f t="shared" si="5"/>
        <v>0</v>
      </c>
      <c r="AS9" s="112">
        <f t="shared" si="5"/>
        <v>0</v>
      </c>
      <c r="AT9" s="112">
        <f t="shared" si="5"/>
        <v>0</v>
      </c>
      <c r="AU9" s="132">
        <v>0</v>
      </c>
      <c r="AV9" s="133" t="s">
        <v>176</v>
      </c>
      <c r="AW9" s="133" t="s">
        <v>176</v>
      </c>
      <c r="AX9" s="133" t="s">
        <v>176</v>
      </c>
      <c r="AY9" s="133" t="s">
        <v>176</v>
      </c>
      <c r="AZ9" s="133" t="s">
        <v>176</v>
      </c>
      <c r="BA9" s="133" t="s">
        <v>176</v>
      </c>
      <c r="BB9" s="133" t="s">
        <v>176</v>
      </c>
      <c r="BC9" s="133" t="s">
        <v>176</v>
      </c>
      <c r="BD9" s="133" t="s">
        <v>176</v>
      </c>
      <c r="BE9" s="112">
        <f>SUM(E9:BC9)</f>
        <v>0</v>
      </c>
      <c r="BF9" s="23"/>
    </row>
    <row r="10" spans="1:58" ht="12.75" customHeight="1" thickBot="1">
      <c r="A10" s="321"/>
      <c r="B10" s="349" t="s">
        <v>80</v>
      </c>
      <c r="C10" s="312" t="s">
        <v>3</v>
      </c>
      <c r="D10" s="126" t="s">
        <v>53</v>
      </c>
      <c r="E10" s="261">
        <v>3</v>
      </c>
      <c r="F10" s="247">
        <v>3</v>
      </c>
      <c r="G10" s="247">
        <v>3</v>
      </c>
      <c r="H10" s="247">
        <v>3</v>
      </c>
      <c r="I10" s="247">
        <v>3</v>
      </c>
      <c r="J10" s="247">
        <v>3</v>
      </c>
      <c r="K10" s="247">
        <v>3</v>
      </c>
      <c r="L10" s="247">
        <v>3</v>
      </c>
      <c r="M10" s="247">
        <v>3</v>
      </c>
      <c r="N10" s="247">
        <v>3</v>
      </c>
      <c r="O10" s="247">
        <v>3</v>
      </c>
      <c r="P10" s="247">
        <v>3</v>
      </c>
      <c r="Q10" s="247">
        <v>3</v>
      </c>
      <c r="R10" s="247">
        <v>3</v>
      </c>
      <c r="S10" s="247">
        <v>3</v>
      </c>
      <c r="T10" s="247">
        <v>3</v>
      </c>
      <c r="U10" s="134">
        <v>0</v>
      </c>
      <c r="V10" s="135" t="s">
        <v>176</v>
      </c>
      <c r="W10" s="135" t="s">
        <v>176</v>
      </c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18">
        <v>0</v>
      </c>
      <c r="AV10" s="135" t="s">
        <v>176</v>
      </c>
      <c r="AW10" s="135" t="s">
        <v>176</v>
      </c>
      <c r="AX10" s="135" t="s">
        <v>176</v>
      </c>
      <c r="AY10" s="135" t="s">
        <v>176</v>
      </c>
      <c r="AZ10" s="135" t="s">
        <v>176</v>
      </c>
      <c r="BA10" s="135" t="s">
        <v>176</v>
      </c>
      <c r="BB10" s="135" t="s">
        <v>176</v>
      </c>
      <c r="BC10" s="135" t="s">
        <v>176</v>
      </c>
      <c r="BD10" s="135" t="s">
        <v>176</v>
      </c>
      <c r="BE10" s="115">
        <f t="shared" ref="BE10:BE72" si="6">SUM(E10:BC10)</f>
        <v>48</v>
      </c>
      <c r="BF10" s="82"/>
    </row>
    <row r="11" spans="1:58" ht="12.75" customHeight="1" thickBot="1">
      <c r="A11" s="321"/>
      <c r="B11" s="350"/>
      <c r="C11" s="313"/>
      <c r="D11" s="18" t="s">
        <v>54</v>
      </c>
      <c r="E11" s="261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134">
        <v>0</v>
      </c>
      <c r="V11" s="115" t="s">
        <v>176</v>
      </c>
      <c r="W11" s="115" t="s">
        <v>176</v>
      </c>
      <c r="X11" s="247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>
        <v>0</v>
      </c>
      <c r="AV11" s="115" t="s">
        <v>176</v>
      </c>
      <c r="AW11" s="115" t="s">
        <v>176</v>
      </c>
      <c r="AX11" s="115" t="s">
        <v>176</v>
      </c>
      <c r="AY11" s="115" t="s">
        <v>176</v>
      </c>
      <c r="AZ11" s="115" t="s">
        <v>176</v>
      </c>
      <c r="BA11" s="115" t="s">
        <v>176</v>
      </c>
      <c r="BB11" s="115" t="s">
        <v>176</v>
      </c>
      <c r="BC11" s="115" t="s">
        <v>176</v>
      </c>
      <c r="BD11" s="115" t="s">
        <v>176</v>
      </c>
      <c r="BE11" s="115">
        <f t="shared" si="6"/>
        <v>0</v>
      </c>
      <c r="BF11" s="23"/>
    </row>
    <row r="12" spans="1:58" ht="12.75" customHeight="1" thickBot="1">
      <c r="A12" s="321"/>
      <c r="B12" s="351"/>
      <c r="C12" s="314"/>
      <c r="D12" s="18" t="s">
        <v>123</v>
      </c>
      <c r="E12" s="261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134">
        <v>0</v>
      </c>
      <c r="V12" s="115" t="s">
        <v>176</v>
      </c>
      <c r="W12" s="115" t="s">
        <v>176</v>
      </c>
      <c r="X12" s="247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>
        <v>0</v>
      </c>
      <c r="AV12" s="115" t="s">
        <v>176</v>
      </c>
      <c r="AW12" s="115" t="s">
        <v>176</v>
      </c>
      <c r="AX12" s="115" t="s">
        <v>176</v>
      </c>
      <c r="AY12" s="115" t="s">
        <v>176</v>
      </c>
      <c r="AZ12" s="115" t="s">
        <v>176</v>
      </c>
      <c r="BA12" s="115" t="s">
        <v>176</v>
      </c>
      <c r="BB12" s="115" t="s">
        <v>176</v>
      </c>
      <c r="BC12" s="115" t="s">
        <v>176</v>
      </c>
      <c r="BD12" s="115" t="s">
        <v>176</v>
      </c>
      <c r="BE12" s="115">
        <f t="shared" si="6"/>
        <v>0</v>
      </c>
      <c r="BF12" s="23"/>
    </row>
    <row r="13" spans="1:58" ht="12.75" customHeight="1" thickBot="1">
      <c r="A13" s="321"/>
      <c r="B13" s="349" t="s">
        <v>81</v>
      </c>
      <c r="C13" s="312" t="s">
        <v>277</v>
      </c>
      <c r="D13" s="18" t="s">
        <v>53</v>
      </c>
      <c r="E13" s="262">
        <v>3</v>
      </c>
      <c r="F13" s="262">
        <v>3</v>
      </c>
      <c r="G13" s="262">
        <v>3</v>
      </c>
      <c r="H13" s="262">
        <v>3</v>
      </c>
      <c r="I13" s="262">
        <v>3</v>
      </c>
      <c r="J13" s="262">
        <v>3</v>
      </c>
      <c r="K13" s="262">
        <v>3</v>
      </c>
      <c r="L13" s="262">
        <v>3</v>
      </c>
      <c r="M13" s="262">
        <v>3</v>
      </c>
      <c r="N13" s="262">
        <v>3</v>
      </c>
      <c r="O13" s="262">
        <v>3</v>
      </c>
      <c r="P13" s="262">
        <v>3</v>
      </c>
      <c r="Q13" s="262">
        <v>3</v>
      </c>
      <c r="R13" s="262">
        <v>4</v>
      </c>
      <c r="S13" s="262">
        <v>3</v>
      </c>
      <c r="T13" s="262">
        <v>3</v>
      </c>
      <c r="U13" s="134">
        <v>0</v>
      </c>
      <c r="V13" s="135" t="s">
        <v>176</v>
      </c>
      <c r="W13" s="135" t="s">
        <v>176</v>
      </c>
      <c r="X13" s="247">
        <v>1</v>
      </c>
      <c r="Y13" s="247">
        <v>1</v>
      </c>
      <c r="Z13" s="247">
        <v>1</v>
      </c>
      <c r="AA13" s="247">
        <v>1</v>
      </c>
      <c r="AB13" s="247">
        <v>1</v>
      </c>
      <c r="AC13" s="247">
        <v>1</v>
      </c>
      <c r="AD13" s="247">
        <v>2</v>
      </c>
      <c r="AE13" s="247">
        <v>2</v>
      </c>
      <c r="AF13" s="247">
        <v>1</v>
      </c>
      <c r="AG13" s="247">
        <v>2</v>
      </c>
      <c r="AH13" s="247">
        <v>2</v>
      </c>
      <c r="AI13" s="247">
        <v>2</v>
      </c>
      <c r="AJ13" s="247">
        <v>2</v>
      </c>
      <c r="AK13" s="247">
        <v>1</v>
      </c>
      <c r="AL13" s="247">
        <v>1</v>
      </c>
      <c r="AM13" s="247">
        <v>1</v>
      </c>
      <c r="AN13" s="247">
        <v>1</v>
      </c>
      <c r="AO13" s="247">
        <v>1</v>
      </c>
      <c r="AP13" s="247">
        <v>1</v>
      </c>
      <c r="AQ13" s="247">
        <v>1</v>
      </c>
      <c r="AR13" s="247">
        <v>1</v>
      </c>
      <c r="AS13" s="247">
        <v>1</v>
      </c>
      <c r="AT13" s="247">
        <v>1</v>
      </c>
      <c r="AU13" s="18">
        <v>0</v>
      </c>
      <c r="AV13" s="135" t="s">
        <v>176</v>
      </c>
      <c r="AW13" s="135" t="s">
        <v>176</v>
      </c>
      <c r="AX13" s="135" t="s">
        <v>176</v>
      </c>
      <c r="AY13" s="135" t="s">
        <v>176</v>
      </c>
      <c r="AZ13" s="135" t="s">
        <v>176</v>
      </c>
      <c r="BA13" s="135" t="s">
        <v>176</v>
      </c>
      <c r="BB13" s="135" t="s">
        <v>176</v>
      </c>
      <c r="BC13" s="135" t="s">
        <v>176</v>
      </c>
      <c r="BD13" s="135" t="s">
        <v>176</v>
      </c>
      <c r="BE13" s="171">
        <f t="shared" si="6"/>
        <v>78</v>
      </c>
      <c r="BF13" s="23"/>
    </row>
    <row r="14" spans="1:58" ht="12.75" customHeight="1" thickBot="1">
      <c r="A14" s="321"/>
      <c r="B14" s="350"/>
      <c r="C14" s="313"/>
      <c r="D14" s="18" t="s">
        <v>54</v>
      </c>
      <c r="E14" s="263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134">
        <v>0</v>
      </c>
      <c r="V14" s="135" t="s">
        <v>176</v>
      </c>
      <c r="W14" s="135" t="s">
        <v>176</v>
      </c>
      <c r="X14" s="262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18">
        <v>0</v>
      </c>
      <c r="AV14" s="135" t="s">
        <v>176</v>
      </c>
      <c r="AW14" s="135" t="s">
        <v>176</v>
      </c>
      <c r="AX14" s="135" t="s">
        <v>176</v>
      </c>
      <c r="AY14" s="135" t="s">
        <v>176</v>
      </c>
      <c r="AZ14" s="135" t="s">
        <v>176</v>
      </c>
      <c r="BA14" s="135" t="s">
        <v>176</v>
      </c>
      <c r="BB14" s="135" t="s">
        <v>176</v>
      </c>
      <c r="BC14" s="135" t="s">
        <v>176</v>
      </c>
      <c r="BD14" s="135" t="s">
        <v>176</v>
      </c>
      <c r="BE14" s="115">
        <f t="shared" si="6"/>
        <v>0</v>
      </c>
      <c r="BF14" s="23"/>
    </row>
    <row r="15" spans="1:58" ht="12.75" customHeight="1" thickBot="1">
      <c r="A15" s="321"/>
      <c r="B15" s="351"/>
      <c r="C15" s="314"/>
      <c r="D15" s="18" t="s">
        <v>123</v>
      </c>
      <c r="E15" s="262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134">
        <v>0</v>
      </c>
      <c r="V15" s="135" t="s">
        <v>176</v>
      </c>
      <c r="W15" s="135" t="s">
        <v>176</v>
      </c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18">
        <v>0</v>
      </c>
      <c r="AV15" s="135" t="s">
        <v>176</v>
      </c>
      <c r="AW15" s="135" t="s">
        <v>176</v>
      </c>
      <c r="AX15" s="135" t="s">
        <v>176</v>
      </c>
      <c r="AY15" s="135" t="s">
        <v>176</v>
      </c>
      <c r="AZ15" s="135" t="s">
        <v>176</v>
      </c>
      <c r="BA15" s="135" t="s">
        <v>176</v>
      </c>
      <c r="BB15" s="135" t="s">
        <v>176</v>
      </c>
      <c r="BC15" s="135" t="s">
        <v>176</v>
      </c>
      <c r="BD15" s="135" t="s">
        <v>176</v>
      </c>
      <c r="BE15" s="115">
        <f t="shared" si="6"/>
        <v>0</v>
      </c>
      <c r="BF15" s="23"/>
    </row>
    <row r="16" spans="1:58" ht="12.75" customHeight="1" thickBot="1">
      <c r="A16" s="321"/>
      <c r="B16" s="349" t="s">
        <v>82</v>
      </c>
      <c r="C16" s="312" t="s">
        <v>57</v>
      </c>
      <c r="D16" s="18" t="s">
        <v>53</v>
      </c>
      <c r="E16" s="260">
        <v>3</v>
      </c>
      <c r="F16" s="262">
        <v>3</v>
      </c>
      <c r="G16" s="262">
        <v>3</v>
      </c>
      <c r="H16" s="262">
        <v>3</v>
      </c>
      <c r="I16" s="262">
        <v>3</v>
      </c>
      <c r="J16" s="262">
        <v>3</v>
      </c>
      <c r="K16" s="262">
        <v>3</v>
      </c>
      <c r="L16" s="262">
        <v>3</v>
      </c>
      <c r="M16" s="262">
        <v>3</v>
      </c>
      <c r="N16" s="262">
        <v>3</v>
      </c>
      <c r="O16" s="262">
        <v>3</v>
      </c>
      <c r="P16" s="262">
        <v>3</v>
      </c>
      <c r="Q16" s="262">
        <v>3</v>
      </c>
      <c r="R16" s="262">
        <v>3</v>
      </c>
      <c r="S16" s="262">
        <v>3</v>
      </c>
      <c r="T16" s="262">
        <v>3</v>
      </c>
      <c r="U16" s="134">
        <v>0</v>
      </c>
      <c r="V16" s="135" t="s">
        <v>176</v>
      </c>
      <c r="W16" s="135" t="s">
        <v>176</v>
      </c>
      <c r="X16" s="247">
        <v>1</v>
      </c>
      <c r="Y16" s="247">
        <v>1</v>
      </c>
      <c r="Z16" s="247">
        <v>1</v>
      </c>
      <c r="AA16" s="247">
        <v>1</v>
      </c>
      <c r="AB16" s="247">
        <v>1</v>
      </c>
      <c r="AC16" s="247">
        <v>1</v>
      </c>
      <c r="AD16" s="247">
        <v>1</v>
      </c>
      <c r="AE16" s="247">
        <v>1</v>
      </c>
      <c r="AF16" s="247">
        <v>1</v>
      </c>
      <c r="AG16" s="247">
        <v>1</v>
      </c>
      <c r="AH16" s="247">
        <v>1</v>
      </c>
      <c r="AI16" s="247">
        <v>1</v>
      </c>
      <c r="AJ16" s="247">
        <v>1</v>
      </c>
      <c r="AK16" s="247">
        <v>2</v>
      </c>
      <c r="AL16" s="247">
        <v>2</v>
      </c>
      <c r="AM16" s="247">
        <v>2</v>
      </c>
      <c r="AN16" s="247">
        <v>2</v>
      </c>
      <c r="AO16" s="247">
        <v>2</v>
      </c>
      <c r="AP16" s="247">
        <v>2</v>
      </c>
      <c r="AQ16" s="247">
        <v>1</v>
      </c>
      <c r="AR16" s="247">
        <v>2</v>
      </c>
      <c r="AS16" s="247">
        <v>1</v>
      </c>
      <c r="AT16" s="247">
        <v>1</v>
      </c>
      <c r="AU16" s="18">
        <v>0</v>
      </c>
      <c r="AV16" s="135" t="s">
        <v>176</v>
      </c>
      <c r="AW16" s="135" t="s">
        <v>176</v>
      </c>
      <c r="AX16" s="135" t="s">
        <v>176</v>
      </c>
      <c r="AY16" s="135" t="s">
        <v>176</v>
      </c>
      <c r="AZ16" s="135" t="s">
        <v>176</v>
      </c>
      <c r="BA16" s="135" t="s">
        <v>176</v>
      </c>
      <c r="BB16" s="135" t="s">
        <v>176</v>
      </c>
      <c r="BC16" s="135" t="s">
        <v>176</v>
      </c>
      <c r="BD16" s="135" t="s">
        <v>176</v>
      </c>
      <c r="BE16" s="171">
        <f t="shared" si="6"/>
        <v>78</v>
      </c>
      <c r="BF16" s="23"/>
    </row>
    <row r="17" spans="1:58" ht="12.75" customHeight="1" thickBot="1">
      <c r="A17" s="321"/>
      <c r="B17" s="350"/>
      <c r="C17" s="313"/>
      <c r="D17" s="18" t="s">
        <v>54</v>
      </c>
      <c r="E17" s="262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134">
        <v>0</v>
      </c>
      <c r="V17" s="115" t="s">
        <v>176</v>
      </c>
      <c r="W17" s="115" t="s">
        <v>176</v>
      </c>
      <c r="X17" s="262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18">
        <v>0</v>
      </c>
      <c r="AV17" s="115" t="s">
        <v>176</v>
      </c>
      <c r="AW17" s="115" t="s">
        <v>176</v>
      </c>
      <c r="AX17" s="115" t="s">
        <v>176</v>
      </c>
      <c r="AY17" s="115" t="s">
        <v>176</v>
      </c>
      <c r="AZ17" s="115" t="s">
        <v>176</v>
      </c>
      <c r="BA17" s="115" t="s">
        <v>176</v>
      </c>
      <c r="BB17" s="115" t="s">
        <v>176</v>
      </c>
      <c r="BC17" s="115" t="s">
        <v>176</v>
      </c>
      <c r="BD17" s="115" t="s">
        <v>176</v>
      </c>
      <c r="BE17" s="115">
        <f t="shared" si="6"/>
        <v>0</v>
      </c>
      <c r="BF17" s="23"/>
    </row>
    <row r="18" spans="1:58" ht="12.75" customHeight="1" thickBot="1">
      <c r="A18" s="321"/>
      <c r="B18" s="351"/>
      <c r="C18" s="314"/>
      <c r="D18" s="18" t="s">
        <v>123</v>
      </c>
      <c r="E18" s="263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134">
        <v>0</v>
      </c>
      <c r="V18" s="115" t="s">
        <v>176</v>
      </c>
      <c r="W18" s="115" t="s">
        <v>176</v>
      </c>
      <c r="X18" s="263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18">
        <v>0</v>
      </c>
      <c r="AV18" s="115" t="s">
        <v>176</v>
      </c>
      <c r="AW18" s="115" t="s">
        <v>176</v>
      </c>
      <c r="AX18" s="115" t="s">
        <v>176</v>
      </c>
      <c r="AY18" s="115" t="s">
        <v>176</v>
      </c>
      <c r="AZ18" s="115" t="s">
        <v>176</v>
      </c>
      <c r="BA18" s="115" t="s">
        <v>176</v>
      </c>
      <c r="BB18" s="115" t="s">
        <v>176</v>
      </c>
      <c r="BC18" s="115" t="s">
        <v>176</v>
      </c>
      <c r="BD18" s="115" t="s">
        <v>176</v>
      </c>
      <c r="BE18" s="115">
        <f t="shared" si="6"/>
        <v>0</v>
      </c>
      <c r="BF18" s="23"/>
    </row>
    <row r="19" spans="1:58" ht="12.75" customHeight="1" thickBot="1">
      <c r="A19" s="321"/>
      <c r="B19" s="378" t="s">
        <v>83</v>
      </c>
      <c r="C19" s="378" t="s">
        <v>114</v>
      </c>
      <c r="D19" s="136" t="s">
        <v>53</v>
      </c>
      <c r="E19" s="137">
        <f>E22+E25</f>
        <v>9</v>
      </c>
      <c r="F19" s="137">
        <f t="shared" ref="F19:AM19" si="7">F22+F25</f>
        <v>9</v>
      </c>
      <c r="G19" s="137">
        <f t="shared" si="7"/>
        <v>9</v>
      </c>
      <c r="H19" s="137">
        <f t="shared" si="7"/>
        <v>9</v>
      </c>
      <c r="I19" s="137">
        <f t="shared" si="7"/>
        <v>9</v>
      </c>
      <c r="J19" s="137">
        <f t="shared" si="7"/>
        <v>9</v>
      </c>
      <c r="K19" s="137">
        <f t="shared" si="7"/>
        <v>9</v>
      </c>
      <c r="L19" s="137">
        <f t="shared" si="7"/>
        <v>9</v>
      </c>
      <c r="M19" s="137">
        <f t="shared" si="7"/>
        <v>9</v>
      </c>
      <c r="N19" s="137">
        <f t="shared" si="7"/>
        <v>9</v>
      </c>
      <c r="O19" s="137">
        <f t="shared" si="7"/>
        <v>9</v>
      </c>
      <c r="P19" s="137">
        <f t="shared" si="7"/>
        <v>9</v>
      </c>
      <c r="Q19" s="137">
        <f t="shared" si="7"/>
        <v>9</v>
      </c>
      <c r="R19" s="137">
        <f t="shared" si="7"/>
        <v>9</v>
      </c>
      <c r="S19" s="137">
        <f t="shared" si="7"/>
        <v>9</v>
      </c>
      <c r="T19" s="137">
        <f t="shared" si="7"/>
        <v>9</v>
      </c>
      <c r="U19" s="137">
        <f t="shared" si="7"/>
        <v>0</v>
      </c>
      <c r="V19" s="138" t="s">
        <v>176</v>
      </c>
      <c r="W19" s="138" t="s">
        <v>176</v>
      </c>
      <c r="X19" s="137">
        <f t="shared" si="7"/>
        <v>0</v>
      </c>
      <c r="Y19" s="137">
        <f t="shared" si="7"/>
        <v>0</v>
      </c>
      <c r="Z19" s="137">
        <f t="shared" si="7"/>
        <v>0</v>
      </c>
      <c r="AA19" s="137">
        <f t="shared" si="7"/>
        <v>0</v>
      </c>
      <c r="AB19" s="137">
        <f t="shared" si="7"/>
        <v>0</v>
      </c>
      <c r="AC19" s="137">
        <f t="shared" si="7"/>
        <v>0</v>
      </c>
      <c r="AD19" s="137">
        <f t="shared" si="7"/>
        <v>0</v>
      </c>
      <c r="AE19" s="137">
        <f t="shared" si="7"/>
        <v>0</v>
      </c>
      <c r="AF19" s="137">
        <v>0</v>
      </c>
      <c r="AG19" s="137">
        <v>0</v>
      </c>
      <c r="AH19" s="137">
        <v>0</v>
      </c>
      <c r="AI19" s="137">
        <v>0</v>
      </c>
      <c r="AJ19" s="137">
        <v>0</v>
      </c>
      <c r="AK19" s="137">
        <v>0</v>
      </c>
      <c r="AL19" s="137">
        <v>0</v>
      </c>
      <c r="AM19" s="137">
        <f t="shared" si="7"/>
        <v>0</v>
      </c>
      <c r="AN19" s="137">
        <f t="shared" ref="AN19:AT19" si="8">AN22+AN25</f>
        <v>0</v>
      </c>
      <c r="AO19" s="137">
        <f t="shared" si="8"/>
        <v>0</v>
      </c>
      <c r="AP19" s="137">
        <f t="shared" si="8"/>
        <v>0</v>
      </c>
      <c r="AQ19" s="137">
        <f t="shared" si="8"/>
        <v>0</v>
      </c>
      <c r="AR19" s="137">
        <f t="shared" si="8"/>
        <v>0</v>
      </c>
      <c r="AS19" s="137">
        <f t="shared" si="8"/>
        <v>0</v>
      </c>
      <c r="AT19" s="137">
        <f t="shared" si="8"/>
        <v>0</v>
      </c>
      <c r="AU19" s="137">
        <v>0</v>
      </c>
      <c r="AV19" s="138" t="s">
        <v>176</v>
      </c>
      <c r="AW19" s="138" t="s">
        <v>176</v>
      </c>
      <c r="AX19" s="138" t="s">
        <v>176</v>
      </c>
      <c r="AY19" s="138" t="s">
        <v>176</v>
      </c>
      <c r="AZ19" s="138" t="s">
        <v>176</v>
      </c>
      <c r="BA19" s="138" t="s">
        <v>176</v>
      </c>
      <c r="BB19" s="138" t="s">
        <v>176</v>
      </c>
      <c r="BC19" s="138" t="s">
        <v>176</v>
      </c>
      <c r="BD19" s="138" t="s">
        <v>176</v>
      </c>
      <c r="BE19" s="146">
        <f t="shared" si="6"/>
        <v>144</v>
      </c>
      <c r="BF19" s="83"/>
    </row>
    <row r="20" spans="1:58" ht="12.75" customHeight="1" thickBot="1">
      <c r="A20" s="321"/>
      <c r="B20" s="379"/>
      <c r="C20" s="379"/>
      <c r="D20" s="136" t="s">
        <v>54</v>
      </c>
      <c r="E20" s="139">
        <f>E23+E26</f>
        <v>1</v>
      </c>
      <c r="F20" s="139">
        <f t="shared" ref="F20:AM20" si="9">F23+F26</f>
        <v>0</v>
      </c>
      <c r="G20" s="139">
        <f t="shared" si="9"/>
        <v>1</v>
      </c>
      <c r="H20" s="139">
        <f t="shared" si="9"/>
        <v>0</v>
      </c>
      <c r="I20" s="139">
        <f t="shared" si="9"/>
        <v>1</v>
      </c>
      <c r="J20" s="139">
        <f t="shared" si="9"/>
        <v>0</v>
      </c>
      <c r="K20" s="139">
        <f t="shared" si="9"/>
        <v>1</v>
      </c>
      <c r="L20" s="139">
        <f t="shared" si="9"/>
        <v>0</v>
      </c>
      <c r="M20" s="139">
        <f t="shared" si="9"/>
        <v>1</v>
      </c>
      <c r="N20" s="139">
        <f t="shared" si="9"/>
        <v>0</v>
      </c>
      <c r="O20" s="139">
        <f t="shared" si="9"/>
        <v>1</v>
      </c>
      <c r="P20" s="139">
        <f t="shared" si="9"/>
        <v>0</v>
      </c>
      <c r="Q20" s="139">
        <f t="shared" si="9"/>
        <v>0</v>
      </c>
      <c r="R20" s="139">
        <f t="shared" si="9"/>
        <v>0</v>
      </c>
      <c r="S20" s="139">
        <f t="shared" si="9"/>
        <v>0</v>
      </c>
      <c r="T20" s="139">
        <f t="shared" si="9"/>
        <v>0</v>
      </c>
      <c r="U20" s="139">
        <f t="shared" si="9"/>
        <v>0</v>
      </c>
      <c r="V20" s="140" t="s">
        <v>176</v>
      </c>
      <c r="W20" s="140" t="s">
        <v>176</v>
      </c>
      <c r="X20" s="139">
        <f t="shared" si="9"/>
        <v>0</v>
      </c>
      <c r="Y20" s="139">
        <f t="shared" si="9"/>
        <v>0</v>
      </c>
      <c r="Z20" s="139">
        <f t="shared" si="9"/>
        <v>0</v>
      </c>
      <c r="AA20" s="139">
        <f t="shared" si="9"/>
        <v>0</v>
      </c>
      <c r="AB20" s="139">
        <f t="shared" si="9"/>
        <v>0</v>
      </c>
      <c r="AC20" s="139">
        <f t="shared" si="9"/>
        <v>0</v>
      </c>
      <c r="AD20" s="139">
        <f t="shared" si="9"/>
        <v>0</v>
      </c>
      <c r="AE20" s="139">
        <f t="shared" si="9"/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f t="shared" si="9"/>
        <v>0</v>
      </c>
      <c r="AN20" s="139">
        <f t="shared" ref="AN20:AT20" si="10">AN23+AN26</f>
        <v>0</v>
      </c>
      <c r="AO20" s="139">
        <f t="shared" si="10"/>
        <v>0</v>
      </c>
      <c r="AP20" s="139">
        <f t="shared" si="10"/>
        <v>0</v>
      </c>
      <c r="AQ20" s="139">
        <f t="shared" si="10"/>
        <v>0</v>
      </c>
      <c r="AR20" s="139">
        <f t="shared" si="10"/>
        <v>0</v>
      </c>
      <c r="AS20" s="139">
        <f t="shared" si="10"/>
        <v>0</v>
      </c>
      <c r="AT20" s="139">
        <f t="shared" si="10"/>
        <v>0</v>
      </c>
      <c r="AU20" s="139">
        <v>0</v>
      </c>
      <c r="AV20" s="140" t="s">
        <v>176</v>
      </c>
      <c r="AW20" s="140" t="s">
        <v>176</v>
      </c>
      <c r="AX20" s="140" t="s">
        <v>176</v>
      </c>
      <c r="AY20" s="140" t="s">
        <v>176</v>
      </c>
      <c r="AZ20" s="140" t="s">
        <v>176</v>
      </c>
      <c r="BA20" s="140" t="s">
        <v>176</v>
      </c>
      <c r="BB20" s="140" t="s">
        <v>176</v>
      </c>
      <c r="BC20" s="140" t="s">
        <v>176</v>
      </c>
      <c r="BD20" s="140" t="s">
        <v>176</v>
      </c>
      <c r="BE20" s="146">
        <f t="shared" si="6"/>
        <v>6</v>
      </c>
      <c r="BF20" s="82"/>
    </row>
    <row r="21" spans="1:58" ht="12.75" customHeight="1" thickBot="1">
      <c r="A21" s="321"/>
      <c r="B21" s="380"/>
      <c r="C21" s="380"/>
      <c r="D21" s="136" t="s">
        <v>123</v>
      </c>
      <c r="E21" s="139">
        <f>E24+E27</f>
        <v>0</v>
      </c>
      <c r="F21" s="139">
        <f t="shared" ref="F21:AM21" si="11">F24+F27</f>
        <v>0</v>
      </c>
      <c r="G21" s="139">
        <f t="shared" si="11"/>
        <v>0</v>
      </c>
      <c r="H21" s="139">
        <f t="shared" si="11"/>
        <v>0</v>
      </c>
      <c r="I21" s="139">
        <f t="shared" si="11"/>
        <v>0</v>
      </c>
      <c r="J21" s="139">
        <f t="shared" si="11"/>
        <v>0</v>
      </c>
      <c r="K21" s="139">
        <f t="shared" si="11"/>
        <v>0</v>
      </c>
      <c r="L21" s="139">
        <f t="shared" si="11"/>
        <v>0</v>
      </c>
      <c r="M21" s="139">
        <f t="shared" si="11"/>
        <v>0</v>
      </c>
      <c r="N21" s="139">
        <f t="shared" si="11"/>
        <v>0</v>
      </c>
      <c r="O21" s="139">
        <f t="shared" si="11"/>
        <v>0</v>
      </c>
      <c r="P21" s="139">
        <f t="shared" si="11"/>
        <v>0</v>
      </c>
      <c r="Q21" s="139">
        <f t="shared" si="11"/>
        <v>0</v>
      </c>
      <c r="R21" s="139">
        <f t="shared" si="11"/>
        <v>0</v>
      </c>
      <c r="S21" s="139">
        <f t="shared" si="11"/>
        <v>0</v>
      </c>
      <c r="T21" s="139">
        <f t="shared" si="11"/>
        <v>0</v>
      </c>
      <c r="U21" s="139">
        <f t="shared" si="11"/>
        <v>0</v>
      </c>
      <c r="V21" s="140" t="s">
        <v>176</v>
      </c>
      <c r="W21" s="140" t="s">
        <v>176</v>
      </c>
      <c r="X21" s="139">
        <f t="shared" si="11"/>
        <v>0</v>
      </c>
      <c r="Y21" s="139">
        <f t="shared" si="11"/>
        <v>0</v>
      </c>
      <c r="Z21" s="139">
        <f t="shared" si="11"/>
        <v>0</v>
      </c>
      <c r="AA21" s="139">
        <f t="shared" si="11"/>
        <v>0</v>
      </c>
      <c r="AB21" s="139">
        <f t="shared" si="11"/>
        <v>0</v>
      </c>
      <c r="AC21" s="139">
        <f t="shared" si="11"/>
        <v>0</v>
      </c>
      <c r="AD21" s="139">
        <f t="shared" si="11"/>
        <v>0</v>
      </c>
      <c r="AE21" s="139">
        <f t="shared" si="11"/>
        <v>0</v>
      </c>
      <c r="AF21" s="139"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f t="shared" si="11"/>
        <v>0</v>
      </c>
      <c r="AN21" s="139">
        <f t="shared" ref="AN21:AT21" si="12">AN24+AN27</f>
        <v>0</v>
      </c>
      <c r="AO21" s="139">
        <f t="shared" si="12"/>
        <v>0</v>
      </c>
      <c r="AP21" s="139">
        <f t="shared" si="12"/>
        <v>0</v>
      </c>
      <c r="AQ21" s="139">
        <f t="shared" si="12"/>
        <v>0</v>
      </c>
      <c r="AR21" s="139">
        <f t="shared" si="12"/>
        <v>0</v>
      </c>
      <c r="AS21" s="139">
        <f t="shared" si="12"/>
        <v>0</v>
      </c>
      <c r="AT21" s="139">
        <f t="shared" si="12"/>
        <v>0</v>
      </c>
      <c r="AU21" s="139">
        <v>0</v>
      </c>
      <c r="AV21" s="140" t="s">
        <v>176</v>
      </c>
      <c r="AW21" s="140" t="s">
        <v>176</v>
      </c>
      <c r="AX21" s="140" t="s">
        <v>176</v>
      </c>
      <c r="AY21" s="140" t="s">
        <v>176</v>
      </c>
      <c r="AZ21" s="140" t="s">
        <v>176</v>
      </c>
      <c r="BA21" s="140" t="s">
        <v>176</v>
      </c>
      <c r="BB21" s="140" t="s">
        <v>176</v>
      </c>
      <c r="BC21" s="140" t="s">
        <v>176</v>
      </c>
      <c r="BD21" s="140" t="s">
        <v>176</v>
      </c>
      <c r="BE21" s="146">
        <f t="shared" si="6"/>
        <v>0</v>
      </c>
      <c r="BF21" s="81"/>
    </row>
    <row r="22" spans="1:58" ht="12.75" customHeight="1" thickBot="1">
      <c r="A22" s="321"/>
      <c r="B22" s="349" t="s">
        <v>85</v>
      </c>
      <c r="C22" s="312" t="s">
        <v>8</v>
      </c>
      <c r="D22" s="18" t="s">
        <v>53</v>
      </c>
      <c r="E22" s="263">
        <v>6</v>
      </c>
      <c r="F22" s="263">
        <v>6</v>
      </c>
      <c r="G22" s="263">
        <v>6</v>
      </c>
      <c r="H22" s="263">
        <v>6</v>
      </c>
      <c r="I22" s="263">
        <v>6</v>
      </c>
      <c r="J22" s="263">
        <v>6</v>
      </c>
      <c r="K22" s="263">
        <v>6</v>
      </c>
      <c r="L22" s="263">
        <v>6</v>
      </c>
      <c r="M22" s="263">
        <v>6</v>
      </c>
      <c r="N22" s="263">
        <v>6</v>
      </c>
      <c r="O22" s="263">
        <v>6</v>
      </c>
      <c r="P22" s="263">
        <v>6</v>
      </c>
      <c r="Q22" s="263">
        <v>6</v>
      </c>
      <c r="R22" s="263">
        <v>6</v>
      </c>
      <c r="S22" s="263">
        <v>6</v>
      </c>
      <c r="T22" s="263">
        <v>6</v>
      </c>
      <c r="U22" s="134">
        <v>0</v>
      </c>
      <c r="V22" s="115" t="s">
        <v>176</v>
      </c>
      <c r="W22" s="115" t="s">
        <v>176</v>
      </c>
      <c r="X22" s="24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>
        <v>0</v>
      </c>
      <c r="AV22" s="115" t="s">
        <v>176</v>
      </c>
      <c r="AW22" s="115" t="s">
        <v>176</v>
      </c>
      <c r="AX22" s="115" t="s">
        <v>176</v>
      </c>
      <c r="AY22" s="115" t="s">
        <v>176</v>
      </c>
      <c r="AZ22" s="115" t="s">
        <v>176</v>
      </c>
      <c r="BA22" s="115" t="s">
        <v>176</v>
      </c>
      <c r="BB22" s="115" t="s">
        <v>176</v>
      </c>
      <c r="BC22" s="115" t="s">
        <v>176</v>
      </c>
      <c r="BD22" s="115" t="s">
        <v>176</v>
      </c>
      <c r="BE22" s="115">
        <f t="shared" si="6"/>
        <v>96</v>
      </c>
      <c r="BF22" s="23"/>
    </row>
    <row r="23" spans="1:58" ht="12.75" customHeight="1" thickBot="1">
      <c r="A23" s="321"/>
      <c r="B23" s="350"/>
      <c r="C23" s="313"/>
      <c r="D23" s="18" t="s">
        <v>54</v>
      </c>
      <c r="E23" s="262">
        <v>1</v>
      </c>
      <c r="F23" s="247"/>
      <c r="G23" s="247">
        <v>1</v>
      </c>
      <c r="H23" s="247"/>
      <c r="I23" s="247">
        <v>1</v>
      </c>
      <c r="J23" s="247"/>
      <c r="K23" s="247">
        <v>1</v>
      </c>
      <c r="L23" s="247"/>
      <c r="M23" s="247">
        <v>1</v>
      </c>
      <c r="N23" s="247"/>
      <c r="O23" s="247">
        <v>1</v>
      </c>
      <c r="P23" s="247"/>
      <c r="Q23" s="247"/>
      <c r="R23" s="247"/>
      <c r="S23" s="247"/>
      <c r="T23" s="247"/>
      <c r="U23" s="134">
        <v>0</v>
      </c>
      <c r="V23" s="115" t="s">
        <v>176</v>
      </c>
      <c r="W23" s="115" t="s">
        <v>176</v>
      </c>
      <c r="X23" s="24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>
        <v>0</v>
      </c>
      <c r="AV23" s="115" t="s">
        <v>176</v>
      </c>
      <c r="AW23" s="115" t="s">
        <v>176</v>
      </c>
      <c r="AX23" s="115" t="s">
        <v>176</v>
      </c>
      <c r="AY23" s="115" t="s">
        <v>176</v>
      </c>
      <c r="AZ23" s="115" t="s">
        <v>176</v>
      </c>
      <c r="BA23" s="115" t="s">
        <v>176</v>
      </c>
      <c r="BB23" s="115" t="s">
        <v>176</v>
      </c>
      <c r="BC23" s="115" t="s">
        <v>176</v>
      </c>
      <c r="BD23" s="115" t="s">
        <v>176</v>
      </c>
      <c r="BE23" s="115">
        <f t="shared" si="6"/>
        <v>6</v>
      </c>
      <c r="BF23" s="23"/>
    </row>
    <row r="24" spans="1:58" ht="12.75" customHeight="1" thickBot="1">
      <c r="A24" s="321"/>
      <c r="B24" s="351"/>
      <c r="C24" s="314"/>
      <c r="D24" s="18" t="s">
        <v>123</v>
      </c>
      <c r="E24" s="260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134">
        <v>0</v>
      </c>
      <c r="V24" s="115" t="s">
        <v>176</v>
      </c>
      <c r="W24" s="115" t="s">
        <v>176</v>
      </c>
      <c r="X24" s="24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>
        <v>0</v>
      </c>
      <c r="AV24" s="115" t="s">
        <v>176</v>
      </c>
      <c r="AW24" s="115" t="s">
        <v>176</v>
      </c>
      <c r="AX24" s="115" t="s">
        <v>176</v>
      </c>
      <c r="AY24" s="115" t="s">
        <v>176</v>
      </c>
      <c r="AZ24" s="115" t="s">
        <v>176</v>
      </c>
      <c r="BA24" s="115" t="s">
        <v>176</v>
      </c>
      <c r="BB24" s="115" t="s">
        <v>176</v>
      </c>
      <c r="BC24" s="115" t="s">
        <v>176</v>
      </c>
      <c r="BD24" s="115" t="s">
        <v>176</v>
      </c>
      <c r="BE24" s="115">
        <f t="shared" si="6"/>
        <v>0</v>
      </c>
      <c r="BF24" s="23"/>
    </row>
    <row r="25" spans="1:58" ht="12.75" customHeight="1" thickBot="1">
      <c r="A25" s="321"/>
      <c r="B25" s="349" t="s">
        <v>86</v>
      </c>
      <c r="C25" s="352" t="s">
        <v>140</v>
      </c>
      <c r="D25" s="18" t="s">
        <v>53</v>
      </c>
      <c r="E25" s="242">
        <v>3</v>
      </c>
      <c r="F25" s="251">
        <v>3</v>
      </c>
      <c r="G25" s="251">
        <v>3</v>
      </c>
      <c r="H25" s="251">
        <v>3</v>
      </c>
      <c r="I25" s="251">
        <v>3</v>
      </c>
      <c r="J25" s="251">
        <v>3</v>
      </c>
      <c r="K25" s="251">
        <v>3</v>
      </c>
      <c r="L25" s="251">
        <v>3</v>
      </c>
      <c r="M25" s="251">
        <v>3</v>
      </c>
      <c r="N25" s="251">
        <v>3</v>
      </c>
      <c r="O25" s="251">
        <v>3</v>
      </c>
      <c r="P25" s="251">
        <v>3</v>
      </c>
      <c r="Q25" s="251">
        <v>3</v>
      </c>
      <c r="R25" s="251">
        <v>3</v>
      </c>
      <c r="S25" s="251">
        <v>3</v>
      </c>
      <c r="T25" s="251">
        <v>3</v>
      </c>
      <c r="U25" s="134">
        <v>0</v>
      </c>
      <c r="V25" s="135" t="s">
        <v>176</v>
      </c>
      <c r="W25" s="135" t="s">
        <v>176</v>
      </c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18">
        <v>0</v>
      </c>
      <c r="AV25" s="135" t="s">
        <v>176</v>
      </c>
      <c r="AW25" s="135" t="s">
        <v>176</v>
      </c>
      <c r="AX25" s="135" t="s">
        <v>176</v>
      </c>
      <c r="AY25" s="135" t="s">
        <v>176</v>
      </c>
      <c r="AZ25" s="135" t="s">
        <v>176</v>
      </c>
      <c r="BA25" s="135" t="s">
        <v>176</v>
      </c>
      <c r="BB25" s="135" t="s">
        <v>176</v>
      </c>
      <c r="BC25" s="135" t="s">
        <v>176</v>
      </c>
      <c r="BD25" s="135" t="s">
        <v>176</v>
      </c>
      <c r="BE25" s="115">
        <f t="shared" si="6"/>
        <v>48</v>
      </c>
      <c r="BF25" s="23"/>
    </row>
    <row r="26" spans="1:58" ht="12.75" customHeight="1" thickBot="1">
      <c r="A26" s="321"/>
      <c r="B26" s="350"/>
      <c r="C26" s="353"/>
      <c r="D26" s="18" t="s">
        <v>54</v>
      </c>
      <c r="E26" s="251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134">
        <v>0</v>
      </c>
      <c r="V26" s="135" t="s">
        <v>176</v>
      </c>
      <c r="W26" s="135" t="s">
        <v>176</v>
      </c>
      <c r="X26" s="24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>
        <v>0</v>
      </c>
      <c r="AV26" s="135" t="s">
        <v>176</v>
      </c>
      <c r="AW26" s="135" t="s">
        <v>176</v>
      </c>
      <c r="AX26" s="135" t="s">
        <v>176</v>
      </c>
      <c r="AY26" s="135" t="s">
        <v>176</v>
      </c>
      <c r="AZ26" s="135" t="s">
        <v>176</v>
      </c>
      <c r="BA26" s="135" t="s">
        <v>176</v>
      </c>
      <c r="BB26" s="135" t="s">
        <v>176</v>
      </c>
      <c r="BC26" s="135" t="s">
        <v>176</v>
      </c>
      <c r="BD26" s="135" t="s">
        <v>176</v>
      </c>
      <c r="BE26" s="115">
        <f t="shared" si="6"/>
        <v>0</v>
      </c>
      <c r="BF26" s="23"/>
    </row>
    <row r="27" spans="1:58" ht="12.75" customHeight="1" thickBot="1">
      <c r="A27" s="321"/>
      <c r="B27" s="351"/>
      <c r="C27" s="354"/>
      <c r="D27" s="18" t="s">
        <v>123</v>
      </c>
      <c r="E27" s="244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134">
        <v>0</v>
      </c>
      <c r="V27" s="135" t="s">
        <v>176</v>
      </c>
      <c r="W27" s="135" t="s">
        <v>176</v>
      </c>
      <c r="X27" s="24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>
        <v>0</v>
      </c>
      <c r="AV27" s="135" t="s">
        <v>176</v>
      </c>
      <c r="AW27" s="135" t="s">
        <v>176</v>
      </c>
      <c r="AX27" s="135" t="s">
        <v>176</v>
      </c>
      <c r="AY27" s="135" t="s">
        <v>176</v>
      </c>
      <c r="AZ27" s="135" t="s">
        <v>176</v>
      </c>
      <c r="BA27" s="135" t="s">
        <v>176</v>
      </c>
      <c r="BB27" s="135" t="s">
        <v>176</v>
      </c>
      <c r="BC27" s="135" t="s">
        <v>176</v>
      </c>
      <c r="BD27" s="135" t="s">
        <v>176</v>
      </c>
      <c r="BE27" s="115">
        <f t="shared" si="6"/>
        <v>0</v>
      </c>
      <c r="BF27" s="23"/>
    </row>
    <row r="28" spans="1:58" ht="12.75" customHeight="1" thickBot="1">
      <c r="A28" s="321"/>
      <c r="B28" s="355" t="s">
        <v>20</v>
      </c>
      <c r="C28" s="375" t="s">
        <v>27</v>
      </c>
      <c r="D28" s="147" t="s">
        <v>53</v>
      </c>
      <c r="E28" s="141">
        <f t="shared" ref="E28:U28" si="13">E31+E55</f>
        <v>17</v>
      </c>
      <c r="F28" s="141">
        <f t="shared" si="13"/>
        <v>18</v>
      </c>
      <c r="G28" s="141">
        <f t="shared" si="13"/>
        <v>17</v>
      </c>
      <c r="H28" s="141">
        <f t="shared" si="13"/>
        <v>18</v>
      </c>
      <c r="I28" s="141">
        <f t="shared" si="13"/>
        <v>17</v>
      </c>
      <c r="J28" s="141">
        <f t="shared" si="13"/>
        <v>18</v>
      </c>
      <c r="K28" s="141">
        <f t="shared" si="13"/>
        <v>17</v>
      </c>
      <c r="L28" s="141">
        <f t="shared" si="13"/>
        <v>18</v>
      </c>
      <c r="M28" s="141">
        <f t="shared" si="13"/>
        <v>17</v>
      </c>
      <c r="N28" s="141">
        <f t="shared" si="13"/>
        <v>18</v>
      </c>
      <c r="O28" s="141">
        <f t="shared" si="13"/>
        <v>17</v>
      </c>
      <c r="P28" s="141">
        <f t="shared" si="13"/>
        <v>18</v>
      </c>
      <c r="Q28" s="141">
        <f t="shared" si="13"/>
        <v>18</v>
      </c>
      <c r="R28" s="141">
        <f t="shared" si="13"/>
        <v>17</v>
      </c>
      <c r="S28" s="141">
        <f t="shared" si="13"/>
        <v>18</v>
      </c>
      <c r="T28" s="141">
        <f t="shared" si="13"/>
        <v>18</v>
      </c>
      <c r="U28" s="141">
        <f t="shared" si="13"/>
        <v>0</v>
      </c>
      <c r="V28" s="258" t="s">
        <v>176</v>
      </c>
      <c r="W28" s="258" t="s">
        <v>176</v>
      </c>
      <c r="X28" s="141">
        <f t="shared" ref="X28:AE30" si="14">X31+X55</f>
        <v>31</v>
      </c>
      <c r="Y28" s="141">
        <f t="shared" si="14"/>
        <v>31</v>
      </c>
      <c r="Z28" s="141">
        <f t="shared" si="14"/>
        <v>31</v>
      </c>
      <c r="AA28" s="141">
        <f t="shared" si="14"/>
        <v>32</v>
      </c>
      <c r="AB28" s="141">
        <f t="shared" si="14"/>
        <v>31</v>
      </c>
      <c r="AC28" s="141">
        <f t="shared" si="14"/>
        <v>31</v>
      </c>
      <c r="AD28" s="141">
        <f t="shared" si="14"/>
        <v>31</v>
      </c>
      <c r="AE28" s="141">
        <f t="shared" si="14"/>
        <v>30</v>
      </c>
      <c r="AF28" s="112">
        <f t="shared" ref="AF28:AK28" si="15">AF31</f>
        <v>15</v>
      </c>
      <c r="AG28" s="112">
        <f t="shared" si="15"/>
        <v>14</v>
      </c>
      <c r="AH28" s="112">
        <f t="shared" si="15"/>
        <v>13</v>
      </c>
      <c r="AI28" s="112">
        <f t="shared" si="15"/>
        <v>15</v>
      </c>
      <c r="AJ28" s="112">
        <f t="shared" si="15"/>
        <v>14</v>
      </c>
      <c r="AK28" s="112">
        <f t="shared" si="15"/>
        <v>14</v>
      </c>
      <c r="AL28" s="112">
        <v>0</v>
      </c>
      <c r="AM28" s="112">
        <f t="shared" ref="AM28" si="16">AM31</f>
        <v>15</v>
      </c>
      <c r="AN28" s="141">
        <f t="shared" ref="AN28:AU30" si="17">AN31+AN55</f>
        <v>32</v>
      </c>
      <c r="AO28" s="141">
        <f t="shared" si="17"/>
        <v>33</v>
      </c>
      <c r="AP28" s="141">
        <f t="shared" si="17"/>
        <v>31</v>
      </c>
      <c r="AQ28" s="141">
        <f t="shared" si="17"/>
        <v>32</v>
      </c>
      <c r="AR28" s="141">
        <f t="shared" si="17"/>
        <v>31</v>
      </c>
      <c r="AS28" s="141">
        <f t="shared" si="17"/>
        <v>34</v>
      </c>
      <c r="AT28" s="141">
        <f t="shared" si="17"/>
        <v>34</v>
      </c>
      <c r="AU28" s="141">
        <f t="shared" si="17"/>
        <v>0</v>
      </c>
      <c r="AV28" s="258" t="s">
        <v>176</v>
      </c>
      <c r="AW28" s="258" t="s">
        <v>176</v>
      </c>
      <c r="AX28" s="258" t="s">
        <v>176</v>
      </c>
      <c r="AY28" s="258" t="s">
        <v>176</v>
      </c>
      <c r="AZ28" s="258" t="s">
        <v>176</v>
      </c>
      <c r="BA28" s="258" t="s">
        <v>176</v>
      </c>
      <c r="BB28" s="258" t="s">
        <v>176</v>
      </c>
      <c r="BC28" s="258" t="s">
        <v>176</v>
      </c>
      <c r="BD28" s="258" t="s">
        <v>176</v>
      </c>
      <c r="BE28" s="146">
        <f t="shared" si="6"/>
        <v>856</v>
      </c>
      <c r="BF28" s="84"/>
    </row>
    <row r="29" spans="1:58" ht="12.75" customHeight="1" thickBot="1">
      <c r="A29" s="321"/>
      <c r="B29" s="356"/>
      <c r="C29" s="376"/>
      <c r="D29" s="147" t="s">
        <v>54</v>
      </c>
      <c r="E29" s="141">
        <f t="shared" ref="E29:U29" si="18">E32+E56</f>
        <v>0</v>
      </c>
      <c r="F29" s="141">
        <f t="shared" si="18"/>
        <v>0</v>
      </c>
      <c r="G29" s="141">
        <f t="shared" si="18"/>
        <v>0</v>
      </c>
      <c r="H29" s="141">
        <f t="shared" si="18"/>
        <v>0</v>
      </c>
      <c r="I29" s="141">
        <f t="shared" si="18"/>
        <v>0</v>
      </c>
      <c r="J29" s="141">
        <f t="shared" si="18"/>
        <v>0</v>
      </c>
      <c r="K29" s="141">
        <f t="shared" si="18"/>
        <v>0</v>
      </c>
      <c r="L29" s="141">
        <f t="shared" si="18"/>
        <v>0</v>
      </c>
      <c r="M29" s="141">
        <f t="shared" si="18"/>
        <v>0</v>
      </c>
      <c r="N29" s="141">
        <f t="shared" si="18"/>
        <v>0</v>
      </c>
      <c r="O29" s="141">
        <f t="shared" si="18"/>
        <v>0</v>
      </c>
      <c r="P29" s="141">
        <f t="shared" si="18"/>
        <v>0</v>
      </c>
      <c r="Q29" s="141">
        <f t="shared" si="18"/>
        <v>0</v>
      </c>
      <c r="R29" s="141">
        <f t="shared" si="18"/>
        <v>0</v>
      </c>
      <c r="S29" s="141">
        <f t="shared" si="18"/>
        <v>0</v>
      </c>
      <c r="T29" s="141">
        <f t="shared" si="18"/>
        <v>0</v>
      </c>
      <c r="U29" s="141">
        <f t="shared" si="18"/>
        <v>0</v>
      </c>
      <c r="V29" s="258" t="s">
        <v>176</v>
      </c>
      <c r="W29" s="258" t="s">
        <v>176</v>
      </c>
      <c r="X29" s="141">
        <f t="shared" si="14"/>
        <v>3</v>
      </c>
      <c r="Y29" s="141">
        <f t="shared" si="14"/>
        <v>3</v>
      </c>
      <c r="Z29" s="141">
        <f t="shared" si="14"/>
        <v>3</v>
      </c>
      <c r="AA29" s="141">
        <f t="shared" si="14"/>
        <v>2</v>
      </c>
      <c r="AB29" s="141">
        <f t="shared" si="14"/>
        <v>3</v>
      </c>
      <c r="AC29" s="141">
        <f t="shared" si="14"/>
        <v>3</v>
      </c>
      <c r="AD29" s="141">
        <f t="shared" si="14"/>
        <v>2</v>
      </c>
      <c r="AE29" s="141">
        <f t="shared" si="14"/>
        <v>3</v>
      </c>
      <c r="AF29" s="112">
        <f t="shared" ref="AF29:AK29" si="19">AF32</f>
        <v>1</v>
      </c>
      <c r="AG29" s="112">
        <f t="shared" si="19"/>
        <v>1</v>
      </c>
      <c r="AH29" s="112">
        <f t="shared" si="19"/>
        <v>1</v>
      </c>
      <c r="AI29" s="112">
        <f t="shared" si="19"/>
        <v>0</v>
      </c>
      <c r="AJ29" s="112">
        <f t="shared" si="19"/>
        <v>1</v>
      </c>
      <c r="AK29" s="112">
        <f t="shared" si="19"/>
        <v>1</v>
      </c>
      <c r="AL29" s="112">
        <v>0</v>
      </c>
      <c r="AM29" s="112">
        <f t="shared" ref="AM29" si="20">AM32</f>
        <v>1</v>
      </c>
      <c r="AN29" s="141">
        <f t="shared" si="17"/>
        <v>1</v>
      </c>
      <c r="AO29" s="141">
        <f t="shared" si="17"/>
        <v>0</v>
      </c>
      <c r="AP29" s="141">
        <f t="shared" si="17"/>
        <v>2</v>
      </c>
      <c r="AQ29" s="141">
        <f t="shared" si="17"/>
        <v>2</v>
      </c>
      <c r="AR29" s="141">
        <f t="shared" si="17"/>
        <v>2</v>
      </c>
      <c r="AS29" s="141">
        <f t="shared" si="17"/>
        <v>0</v>
      </c>
      <c r="AT29" s="141">
        <f t="shared" si="17"/>
        <v>0</v>
      </c>
      <c r="AU29" s="141">
        <f t="shared" si="17"/>
        <v>0</v>
      </c>
      <c r="AV29" s="258" t="s">
        <v>176</v>
      </c>
      <c r="AW29" s="258" t="s">
        <v>176</v>
      </c>
      <c r="AX29" s="258" t="s">
        <v>176</v>
      </c>
      <c r="AY29" s="258" t="s">
        <v>176</v>
      </c>
      <c r="AZ29" s="258" t="s">
        <v>176</v>
      </c>
      <c r="BA29" s="258" t="s">
        <v>176</v>
      </c>
      <c r="BB29" s="258" t="s">
        <v>176</v>
      </c>
      <c r="BC29" s="258" t="s">
        <v>176</v>
      </c>
      <c r="BD29" s="258" t="s">
        <v>176</v>
      </c>
      <c r="BE29" s="146">
        <f t="shared" si="6"/>
        <v>35</v>
      </c>
      <c r="BF29" s="84"/>
    </row>
    <row r="30" spans="1:58" ht="12.75" customHeight="1" thickBot="1">
      <c r="A30" s="321"/>
      <c r="B30" s="357"/>
      <c r="C30" s="377"/>
      <c r="D30" s="147" t="s">
        <v>123</v>
      </c>
      <c r="E30" s="141">
        <f t="shared" ref="E30:U30" si="21">E33+E57</f>
        <v>0</v>
      </c>
      <c r="F30" s="141">
        <f t="shared" si="21"/>
        <v>0</v>
      </c>
      <c r="G30" s="141">
        <f t="shared" si="21"/>
        <v>0</v>
      </c>
      <c r="H30" s="141">
        <f t="shared" si="21"/>
        <v>0</v>
      </c>
      <c r="I30" s="141">
        <f t="shared" si="21"/>
        <v>0</v>
      </c>
      <c r="J30" s="141">
        <f t="shared" si="21"/>
        <v>0</v>
      </c>
      <c r="K30" s="141">
        <f t="shared" si="21"/>
        <v>0</v>
      </c>
      <c r="L30" s="141">
        <f t="shared" si="21"/>
        <v>0</v>
      </c>
      <c r="M30" s="141">
        <f t="shared" si="21"/>
        <v>0</v>
      </c>
      <c r="N30" s="141">
        <f t="shared" si="21"/>
        <v>0</v>
      </c>
      <c r="O30" s="141">
        <f t="shared" si="21"/>
        <v>0</v>
      </c>
      <c r="P30" s="141">
        <f t="shared" si="21"/>
        <v>0</v>
      </c>
      <c r="Q30" s="141">
        <f t="shared" si="21"/>
        <v>0</v>
      </c>
      <c r="R30" s="141">
        <f t="shared" si="21"/>
        <v>0</v>
      </c>
      <c r="S30" s="141">
        <f t="shared" si="21"/>
        <v>0</v>
      </c>
      <c r="T30" s="141">
        <f t="shared" si="21"/>
        <v>0</v>
      </c>
      <c r="U30" s="141">
        <f t="shared" si="21"/>
        <v>0</v>
      </c>
      <c r="V30" s="258" t="s">
        <v>176</v>
      </c>
      <c r="W30" s="258" t="s">
        <v>176</v>
      </c>
      <c r="X30" s="141">
        <f t="shared" si="14"/>
        <v>0</v>
      </c>
      <c r="Y30" s="141">
        <f t="shared" si="14"/>
        <v>0</v>
      </c>
      <c r="Z30" s="141">
        <f t="shared" si="14"/>
        <v>0</v>
      </c>
      <c r="AA30" s="141">
        <f t="shared" si="14"/>
        <v>0</v>
      </c>
      <c r="AB30" s="141">
        <f t="shared" si="14"/>
        <v>0</v>
      </c>
      <c r="AC30" s="141">
        <f t="shared" si="14"/>
        <v>0</v>
      </c>
      <c r="AD30" s="141">
        <f t="shared" si="14"/>
        <v>0</v>
      </c>
      <c r="AE30" s="141">
        <f t="shared" si="14"/>
        <v>0</v>
      </c>
      <c r="AF30" s="112">
        <f t="shared" ref="AF30:AK30" si="22">AF33</f>
        <v>0</v>
      </c>
      <c r="AG30" s="112">
        <f t="shared" si="22"/>
        <v>0</v>
      </c>
      <c r="AH30" s="112">
        <f t="shared" si="22"/>
        <v>0</v>
      </c>
      <c r="AI30" s="112">
        <f t="shared" si="22"/>
        <v>0</v>
      </c>
      <c r="AJ30" s="112">
        <f t="shared" si="22"/>
        <v>0</v>
      </c>
      <c r="AK30" s="112">
        <f t="shared" si="22"/>
        <v>0</v>
      </c>
      <c r="AL30" s="112">
        <v>0</v>
      </c>
      <c r="AM30" s="112">
        <f t="shared" ref="AM30" si="23">AM33</f>
        <v>0</v>
      </c>
      <c r="AN30" s="141">
        <f t="shared" si="17"/>
        <v>0</v>
      </c>
      <c r="AO30" s="141">
        <f t="shared" si="17"/>
        <v>0</v>
      </c>
      <c r="AP30" s="141">
        <f t="shared" si="17"/>
        <v>0</v>
      </c>
      <c r="AQ30" s="141">
        <f t="shared" si="17"/>
        <v>0</v>
      </c>
      <c r="AR30" s="141">
        <f t="shared" si="17"/>
        <v>0</v>
      </c>
      <c r="AS30" s="141">
        <f t="shared" si="17"/>
        <v>0</v>
      </c>
      <c r="AT30" s="141">
        <f t="shared" si="17"/>
        <v>0</v>
      </c>
      <c r="AU30" s="141">
        <f t="shared" si="17"/>
        <v>0</v>
      </c>
      <c r="AV30" s="258" t="s">
        <v>176</v>
      </c>
      <c r="AW30" s="258" t="s">
        <v>176</v>
      </c>
      <c r="AX30" s="258" t="s">
        <v>176</v>
      </c>
      <c r="AY30" s="258" t="s">
        <v>176</v>
      </c>
      <c r="AZ30" s="258" t="s">
        <v>176</v>
      </c>
      <c r="BA30" s="258" t="s">
        <v>176</v>
      </c>
      <c r="BB30" s="258" t="s">
        <v>176</v>
      </c>
      <c r="BC30" s="258" t="s">
        <v>176</v>
      </c>
      <c r="BD30" s="258" t="s">
        <v>176</v>
      </c>
      <c r="BE30" s="146">
        <f t="shared" si="6"/>
        <v>0</v>
      </c>
      <c r="BF30" s="84"/>
    </row>
    <row r="31" spans="1:58" ht="12" customHeight="1" thickBot="1">
      <c r="A31" s="321"/>
      <c r="B31" s="364" t="s">
        <v>22</v>
      </c>
      <c r="C31" s="367" t="s">
        <v>89</v>
      </c>
      <c r="D31" s="147" t="s">
        <v>53</v>
      </c>
      <c r="E31" s="258">
        <f>E34+E37+E40+E43+E46+E49+E52</f>
        <v>17</v>
      </c>
      <c r="F31" s="258">
        <f t="shared" ref="F31:U31" si="24">F34+F37+F40+F43+F46+F49+F52</f>
        <v>18</v>
      </c>
      <c r="G31" s="258">
        <f t="shared" si="24"/>
        <v>17</v>
      </c>
      <c r="H31" s="258">
        <f t="shared" si="24"/>
        <v>18</v>
      </c>
      <c r="I31" s="258">
        <f t="shared" si="24"/>
        <v>17</v>
      </c>
      <c r="J31" s="258">
        <f t="shared" si="24"/>
        <v>18</v>
      </c>
      <c r="K31" s="258">
        <f t="shared" si="24"/>
        <v>17</v>
      </c>
      <c r="L31" s="258">
        <f t="shared" si="24"/>
        <v>18</v>
      </c>
      <c r="M31" s="258">
        <f t="shared" si="24"/>
        <v>17</v>
      </c>
      <c r="N31" s="258">
        <f t="shared" si="24"/>
        <v>18</v>
      </c>
      <c r="O31" s="258">
        <f t="shared" si="24"/>
        <v>17</v>
      </c>
      <c r="P31" s="258">
        <f t="shared" si="24"/>
        <v>18</v>
      </c>
      <c r="Q31" s="258">
        <f t="shared" si="24"/>
        <v>18</v>
      </c>
      <c r="R31" s="258">
        <f t="shared" si="24"/>
        <v>17</v>
      </c>
      <c r="S31" s="258">
        <f t="shared" si="24"/>
        <v>18</v>
      </c>
      <c r="T31" s="258">
        <f t="shared" si="24"/>
        <v>18</v>
      </c>
      <c r="U31" s="258">
        <f t="shared" si="24"/>
        <v>0</v>
      </c>
      <c r="V31" s="258" t="s">
        <v>176</v>
      </c>
      <c r="W31" s="258" t="s">
        <v>176</v>
      </c>
      <c r="X31" s="258">
        <f>X34+X37+X40+X43+X46+X49+X52</f>
        <v>14</v>
      </c>
      <c r="Y31" s="258">
        <f t="shared" ref="Y31:AU31" si="25">Y34+Y37+Y40+Y43+Y46+Y49+Y52</f>
        <v>14</v>
      </c>
      <c r="Z31" s="258">
        <f t="shared" si="25"/>
        <v>14</v>
      </c>
      <c r="AA31" s="258">
        <f t="shared" si="25"/>
        <v>14</v>
      </c>
      <c r="AB31" s="258">
        <f t="shared" si="25"/>
        <v>12</v>
      </c>
      <c r="AC31" s="258">
        <f t="shared" si="25"/>
        <v>13</v>
      </c>
      <c r="AD31" s="258">
        <f t="shared" si="25"/>
        <v>13</v>
      </c>
      <c r="AE31" s="258">
        <f t="shared" si="25"/>
        <v>13</v>
      </c>
      <c r="AF31" s="258">
        <f t="shared" si="25"/>
        <v>15</v>
      </c>
      <c r="AG31" s="258">
        <f t="shared" si="25"/>
        <v>14</v>
      </c>
      <c r="AH31" s="258">
        <f t="shared" si="25"/>
        <v>13</v>
      </c>
      <c r="AI31" s="258">
        <f t="shared" si="25"/>
        <v>15</v>
      </c>
      <c r="AJ31" s="258">
        <f t="shared" si="25"/>
        <v>14</v>
      </c>
      <c r="AK31" s="258">
        <f t="shared" si="25"/>
        <v>14</v>
      </c>
      <c r="AL31" s="258">
        <f t="shared" si="25"/>
        <v>15</v>
      </c>
      <c r="AM31" s="258">
        <f t="shared" si="25"/>
        <v>15</v>
      </c>
      <c r="AN31" s="258">
        <f t="shared" si="25"/>
        <v>15</v>
      </c>
      <c r="AO31" s="258">
        <f t="shared" si="25"/>
        <v>16</v>
      </c>
      <c r="AP31" s="258">
        <f t="shared" si="25"/>
        <v>13</v>
      </c>
      <c r="AQ31" s="258">
        <f t="shared" si="25"/>
        <v>15</v>
      </c>
      <c r="AR31" s="258">
        <f t="shared" si="25"/>
        <v>13</v>
      </c>
      <c r="AS31" s="258">
        <f t="shared" si="25"/>
        <v>16</v>
      </c>
      <c r="AT31" s="258">
        <f t="shared" si="25"/>
        <v>16</v>
      </c>
      <c r="AU31" s="258">
        <f t="shared" si="25"/>
        <v>0</v>
      </c>
      <c r="AV31" s="258" t="s">
        <v>176</v>
      </c>
      <c r="AW31" s="258" t="s">
        <v>176</v>
      </c>
      <c r="AX31" s="258" t="s">
        <v>176</v>
      </c>
      <c r="AY31" s="258" t="s">
        <v>176</v>
      </c>
      <c r="AZ31" s="258" t="s">
        <v>176</v>
      </c>
      <c r="BA31" s="258" t="s">
        <v>176</v>
      </c>
      <c r="BB31" s="258" t="s">
        <v>176</v>
      </c>
      <c r="BC31" s="258" t="s">
        <v>176</v>
      </c>
      <c r="BD31" s="258" t="s">
        <v>176</v>
      </c>
      <c r="BE31" s="146">
        <f t="shared" si="6"/>
        <v>607</v>
      </c>
      <c r="BF31" s="85"/>
    </row>
    <row r="32" spans="1:58" ht="12" customHeight="1" thickBot="1">
      <c r="A32" s="321"/>
      <c r="B32" s="365"/>
      <c r="C32" s="368"/>
      <c r="D32" s="147" t="s">
        <v>54</v>
      </c>
      <c r="E32" s="258">
        <f t="shared" ref="E32:U32" si="26">E35+E38+E41+E44+E47+E50+E53</f>
        <v>0</v>
      </c>
      <c r="F32" s="258">
        <f t="shared" si="26"/>
        <v>0</v>
      </c>
      <c r="G32" s="258">
        <f t="shared" si="26"/>
        <v>0</v>
      </c>
      <c r="H32" s="258">
        <f t="shared" si="26"/>
        <v>0</v>
      </c>
      <c r="I32" s="258">
        <f t="shared" si="26"/>
        <v>0</v>
      </c>
      <c r="J32" s="258">
        <f t="shared" si="26"/>
        <v>0</v>
      </c>
      <c r="K32" s="258">
        <f t="shared" si="26"/>
        <v>0</v>
      </c>
      <c r="L32" s="258">
        <f t="shared" si="26"/>
        <v>0</v>
      </c>
      <c r="M32" s="258">
        <f t="shared" si="26"/>
        <v>0</v>
      </c>
      <c r="N32" s="258">
        <f t="shared" si="26"/>
        <v>0</v>
      </c>
      <c r="O32" s="258">
        <f t="shared" si="26"/>
        <v>0</v>
      </c>
      <c r="P32" s="258">
        <f t="shared" si="26"/>
        <v>0</v>
      </c>
      <c r="Q32" s="258">
        <f t="shared" si="26"/>
        <v>0</v>
      </c>
      <c r="R32" s="258">
        <f t="shared" si="26"/>
        <v>0</v>
      </c>
      <c r="S32" s="258">
        <f t="shared" si="26"/>
        <v>0</v>
      </c>
      <c r="T32" s="258">
        <f t="shared" si="26"/>
        <v>0</v>
      </c>
      <c r="U32" s="258">
        <f t="shared" si="26"/>
        <v>0</v>
      </c>
      <c r="V32" s="258" t="s">
        <v>176</v>
      </c>
      <c r="W32" s="258" t="s">
        <v>176</v>
      </c>
      <c r="X32" s="258">
        <f t="shared" ref="X32:AU32" si="27">X35+X38+X41+X44+X47+X50+X53</f>
        <v>2</v>
      </c>
      <c r="Y32" s="258">
        <f t="shared" si="27"/>
        <v>2</v>
      </c>
      <c r="Z32" s="258">
        <f t="shared" si="27"/>
        <v>2</v>
      </c>
      <c r="AA32" s="258">
        <f t="shared" si="27"/>
        <v>1</v>
      </c>
      <c r="AB32" s="258">
        <f t="shared" si="27"/>
        <v>2</v>
      </c>
      <c r="AC32" s="258">
        <f t="shared" si="27"/>
        <v>2</v>
      </c>
      <c r="AD32" s="258">
        <f t="shared" si="27"/>
        <v>1</v>
      </c>
      <c r="AE32" s="258">
        <f t="shared" si="27"/>
        <v>2</v>
      </c>
      <c r="AF32" s="258">
        <f t="shared" si="27"/>
        <v>1</v>
      </c>
      <c r="AG32" s="258">
        <f t="shared" si="27"/>
        <v>1</v>
      </c>
      <c r="AH32" s="258">
        <f t="shared" si="27"/>
        <v>1</v>
      </c>
      <c r="AI32" s="258">
        <f t="shared" si="27"/>
        <v>0</v>
      </c>
      <c r="AJ32" s="258">
        <f t="shared" si="27"/>
        <v>1</v>
      </c>
      <c r="AK32" s="258">
        <f t="shared" si="27"/>
        <v>1</v>
      </c>
      <c r="AL32" s="258">
        <f t="shared" si="27"/>
        <v>1</v>
      </c>
      <c r="AM32" s="258">
        <f t="shared" si="27"/>
        <v>1</v>
      </c>
      <c r="AN32" s="258">
        <f t="shared" si="27"/>
        <v>1</v>
      </c>
      <c r="AO32" s="258">
        <f t="shared" si="27"/>
        <v>0</v>
      </c>
      <c r="AP32" s="258">
        <f t="shared" si="27"/>
        <v>2</v>
      </c>
      <c r="AQ32" s="258">
        <f t="shared" si="27"/>
        <v>2</v>
      </c>
      <c r="AR32" s="258">
        <f t="shared" si="27"/>
        <v>2</v>
      </c>
      <c r="AS32" s="258">
        <f t="shared" si="27"/>
        <v>0</v>
      </c>
      <c r="AT32" s="258">
        <f t="shared" si="27"/>
        <v>0</v>
      </c>
      <c r="AU32" s="258">
        <f t="shared" si="27"/>
        <v>0</v>
      </c>
      <c r="AV32" s="258" t="s">
        <v>176</v>
      </c>
      <c r="AW32" s="258" t="s">
        <v>176</v>
      </c>
      <c r="AX32" s="258" t="s">
        <v>176</v>
      </c>
      <c r="AY32" s="258" t="s">
        <v>176</v>
      </c>
      <c r="AZ32" s="258" t="s">
        <v>176</v>
      </c>
      <c r="BA32" s="258" t="s">
        <v>176</v>
      </c>
      <c r="BB32" s="258" t="s">
        <v>176</v>
      </c>
      <c r="BC32" s="258" t="s">
        <v>176</v>
      </c>
      <c r="BD32" s="258" t="s">
        <v>176</v>
      </c>
      <c r="BE32" s="146">
        <f t="shared" si="6"/>
        <v>28</v>
      </c>
      <c r="BF32" s="85"/>
    </row>
    <row r="33" spans="1:60" ht="12" customHeight="1" thickBot="1">
      <c r="A33" s="321"/>
      <c r="B33" s="366"/>
      <c r="C33" s="369"/>
      <c r="D33" s="147" t="s">
        <v>123</v>
      </c>
      <c r="E33" s="258">
        <f t="shared" ref="E33:U33" si="28">E36+E39+E42+E45+E48+E51+E54</f>
        <v>0</v>
      </c>
      <c r="F33" s="258">
        <f t="shared" si="28"/>
        <v>0</v>
      </c>
      <c r="G33" s="258">
        <f t="shared" si="28"/>
        <v>0</v>
      </c>
      <c r="H33" s="258">
        <f t="shared" si="28"/>
        <v>0</v>
      </c>
      <c r="I33" s="258">
        <f t="shared" si="28"/>
        <v>0</v>
      </c>
      <c r="J33" s="258">
        <f t="shared" si="28"/>
        <v>0</v>
      </c>
      <c r="K33" s="258">
        <f t="shared" si="28"/>
        <v>0</v>
      </c>
      <c r="L33" s="258">
        <f t="shared" si="28"/>
        <v>0</v>
      </c>
      <c r="M33" s="258">
        <f t="shared" si="28"/>
        <v>0</v>
      </c>
      <c r="N33" s="258">
        <f t="shared" si="28"/>
        <v>0</v>
      </c>
      <c r="O33" s="258">
        <f t="shared" si="28"/>
        <v>0</v>
      </c>
      <c r="P33" s="258">
        <f t="shared" si="28"/>
        <v>0</v>
      </c>
      <c r="Q33" s="258">
        <f t="shared" si="28"/>
        <v>0</v>
      </c>
      <c r="R33" s="258">
        <f t="shared" si="28"/>
        <v>0</v>
      </c>
      <c r="S33" s="258">
        <f t="shared" si="28"/>
        <v>0</v>
      </c>
      <c r="T33" s="258">
        <f t="shared" si="28"/>
        <v>0</v>
      </c>
      <c r="U33" s="258">
        <f t="shared" si="28"/>
        <v>0</v>
      </c>
      <c r="V33" s="258" t="s">
        <v>176</v>
      </c>
      <c r="W33" s="258" t="s">
        <v>176</v>
      </c>
      <c r="X33" s="258">
        <f t="shared" ref="X33:AU33" si="29">X36+X39+X42+X45+X48+X51+X54</f>
        <v>0</v>
      </c>
      <c r="Y33" s="258">
        <f t="shared" si="29"/>
        <v>0</v>
      </c>
      <c r="Z33" s="258">
        <f t="shared" si="29"/>
        <v>0</v>
      </c>
      <c r="AA33" s="258">
        <f t="shared" si="29"/>
        <v>0</v>
      </c>
      <c r="AB33" s="258">
        <f t="shared" si="29"/>
        <v>0</v>
      </c>
      <c r="AC33" s="258">
        <f t="shared" si="29"/>
        <v>0</v>
      </c>
      <c r="AD33" s="258">
        <f t="shared" si="29"/>
        <v>0</v>
      </c>
      <c r="AE33" s="258">
        <f t="shared" si="29"/>
        <v>0</v>
      </c>
      <c r="AF33" s="258">
        <f t="shared" si="29"/>
        <v>0</v>
      </c>
      <c r="AG33" s="258">
        <f t="shared" si="29"/>
        <v>0</v>
      </c>
      <c r="AH33" s="258">
        <f t="shared" si="29"/>
        <v>0</v>
      </c>
      <c r="AI33" s="258">
        <f t="shared" si="29"/>
        <v>0</v>
      </c>
      <c r="AJ33" s="258">
        <f t="shared" si="29"/>
        <v>0</v>
      </c>
      <c r="AK33" s="258">
        <f t="shared" si="29"/>
        <v>0</v>
      </c>
      <c r="AL33" s="258">
        <f t="shared" si="29"/>
        <v>0</v>
      </c>
      <c r="AM33" s="258">
        <f t="shared" si="29"/>
        <v>0</v>
      </c>
      <c r="AN33" s="258">
        <f t="shared" si="29"/>
        <v>0</v>
      </c>
      <c r="AO33" s="258">
        <f t="shared" si="29"/>
        <v>0</v>
      </c>
      <c r="AP33" s="258">
        <f t="shared" si="29"/>
        <v>0</v>
      </c>
      <c r="AQ33" s="258">
        <f t="shared" si="29"/>
        <v>0</v>
      </c>
      <c r="AR33" s="258">
        <f t="shared" si="29"/>
        <v>0</v>
      </c>
      <c r="AS33" s="258">
        <f t="shared" si="29"/>
        <v>0</v>
      </c>
      <c r="AT33" s="258">
        <f t="shared" si="29"/>
        <v>0</v>
      </c>
      <c r="AU33" s="258">
        <f t="shared" si="29"/>
        <v>0</v>
      </c>
      <c r="AV33" s="258" t="s">
        <v>176</v>
      </c>
      <c r="AW33" s="258" t="s">
        <v>176</v>
      </c>
      <c r="AX33" s="258" t="s">
        <v>176</v>
      </c>
      <c r="AY33" s="258" t="s">
        <v>176</v>
      </c>
      <c r="AZ33" s="258" t="s">
        <v>176</v>
      </c>
      <c r="BA33" s="258" t="s">
        <v>176</v>
      </c>
      <c r="BB33" s="258" t="s">
        <v>176</v>
      </c>
      <c r="BC33" s="258" t="s">
        <v>176</v>
      </c>
      <c r="BD33" s="258" t="s">
        <v>176</v>
      </c>
      <c r="BE33" s="146">
        <f t="shared" si="6"/>
        <v>0</v>
      </c>
      <c r="BF33" s="85"/>
    </row>
    <row r="34" spans="1:60" ht="12" customHeight="1" thickBot="1">
      <c r="A34" s="321"/>
      <c r="B34" s="370" t="s">
        <v>226</v>
      </c>
      <c r="C34" s="352" t="s">
        <v>107</v>
      </c>
      <c r="D34" s="239" t="s">
        <v>53</v>
      </c>
      <c r="E34" s="244">
        <v>2</v>
      </c>
      <c r="F34" s="247">
        <v>2</v>
      </c>
      <c r="G34" s="247">
        <v>2</v>
      </c>
      <c r="H34" s="247">
        <v>3</v>
      </c>
      <c r="I34" s="247">
        <v>2</v>
      </c>
      <c r="J34" s="247">
        <v>3</v>
      </c>
      <c r="K34" s="247">
        <v>2</v>
      </c>
      <c r="L34" s="247">
        <v>3</v>
      </c>
      <c r="M34" s="247">
        <v>2</v>
      </c>
      <c r="N34" s="247">
        <v>3</v>
      </c>
      <c r="O34" s="247">
        <v>2</v>
      </c>
      <c r="P34" s="247">
        <v>3</v>
      </c>
      <c r="Q34" s="247">
        <v>3</v>
      </c>
      <c r="R34" s="247">
        <v>2</v>
      </c>
      <c r="S34" s="247">
        <v>3</v>
      </c>
      <c r="T34" s="247">
        <v>3</v>
      </c>
      <c r="U34" s="134">
        <v>0</v>
      </c>
      <c r="V34" s="115" t="s">
        <v>176</v>
      </c>
      <c r="W34" s="115" t="s">
        <v>176</v>
      </c>
      <c r="X34" s="247">
        <v>2</v>
      </c>
      <c r="Y34" s="247">
        <v>2</v>
      </c>
      <c r="Z34" s="247">
        <v>2</v>
      </c>
      <c r="AA34" s="247">
        <v>2</v>
      </c>
      <c r="AB34" s="247">
        <v>1</v>
      </c>
      <c r="AC34" s="247">
        <v>1</v>
      </c>
      <c r="AD34" s="247">
        <v>1</v>
      </c>
      <c r="AE34" s="247">
        <v>2</v>
      </c>
      <c r="AF34" s="247">
        <v>2</v>
      </c>
      <c r="AG34" s="247">
        <v>1</v>
      </c>
      <c r="AH34" s="247">
        <v>1</v>
      </c>
      <c r="AI34" s="247">
        <v>1</v>
      </c>
      <c r="AJ34" s="247">
        <v>1</v>
      </c>
      <c r="AK34" s="247">
        <v>1</v>
      </c>
      <c r="AL34" s="247">
        <v>2</v>
      </c>
      <c r="AM34" s="247">
        <v>2</v>
      </c>
      <c r="AN34" s="247">
        <v>2</v>
      </c>
      <c r="AO34" s="247">
        <v>2</v>
      </c>
      <c r="AP34" s="247">
        <v>2</v>
      </c>
      <c r="AQ34" s="247">
        <v>2</v>
      </c>
      <c r="AR34" s="247">
        <v>2</v>
      </c>
      <c r="AS34" s="247">
        <v>3</v>
      </c>
      <c r="AT34" s="247">
        <v>3</v>
      </c>
      <c r="AU34" s="18">
        <v>0</v>
      </c>
      <c r="AV34" s="115" t="s">
        <v>176</v>
      </c>
      <c r="AW34" s="115" t="s">
        <v>176</v>
      </c>
      <c r="AX34" s="115" t="s">
        <v>176</v>
      </c>
      <c r="AY34" s="115" t="s">
        <v>176</v>
      </c>
      <c r="AZ34" s="115" t="s">
        <v>176</v>
      </c>
      <c r="BA34" s="115" t="s">
        <v>176</v>
      </c>
      <c r="BB34" s="115" t="s">
        <v>176</v>
      </c>
      <c r="BC34" s="115" t="s">
        <v>176</v>
      </c>
      <c r="BD34" s="115" t="s">
        <v>176</v>
      </c>
      <c r="BE34" s="171">
        <f t="shared" si="6"/>
        <v>80</v>
      </c>
      <c r="BF34" s="82"/>
    </row>
    <row r="35" spans="1:60" ht="12" customHeight="1" thickBot="1">
      <c r="A35" s="321"/>
      <c r="B35" s="371"/>
      <c r="C35" s="353"/>
      <c r="D35" s="18" t="s">
        <v>54</v>
      </c>
      <c r="E35" s="251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134">
        <v>0</v>
      </c>
      <c r="V35" s="115" t="s">
        <v>176</v>
      </c>
      <c r="W35" s="115" t="s">
        <v>176</v>
      </c>
      <c r="X35" s="24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>
        <v>0</v>
      </c>
      <c r="AV35" s="115" t="s">
        <v>176</v>
      </c>
      <c r="AW35" s="115" t="s">
        <v>176</v>
      </c>
      <c r="AX35" s="115" t="s">
        <v>176</v>
      </c>
      <c r="AY35" s="115" t="s">
        <v>176</v>
      </c>
      <c r="AZ35" s="115" t="s">
        <v>176</v>
      </c>
      <c r="BA35" s="115" t="s">
        <v>176</v>
      </c>
      <c r="BB35" s="115" t="s">
        <v>176</v>
      </c>
      <c r="BC35" s="115" t="s">
        <v>176</v>
      </c>
      <c r="BD35" s="115" t="s">
        <v>176</v>
      </c>
      <c r="BE35" s="115">
        <f t="shared" si="6"/>
        <v>0</v>
      </c>
      <c r="BF35" s="23"/>
    </row>
    <row r="36" spans="1:60" ht="12" customHeight="1" thickBot="1">
      <c r="A36" s="321"/>
      <c r="B36" s="372"/>
      <c r="C36" s="354"/>
      <c r="D36" s="18" t="s">
        <v>123</v>
      </c>
      <c r="E36" s="243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134">
        <v>0</v>
      </c>
      <c r="V36" s="115" t="s">
        <v>176</v>
      </c>
      <c r="W36" s="115" t="s">
        <v>176</v>
      </c>
      <c r="X36" s="251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18">
        <v>0</v>
      </c>
      <c r="AV36" s="115" t="s">
        <v>176</v>
      </c>
      <c r="AW36" s="115" t="s">
        <v>176</v>
      </c>
      <c r="AX36" s="115" t="s">
        <v>176</v>
      </c>
      <c r="AY36" s="115" t="s">
        <v>176</v>
      </c>
      <c r="AZ36" s="115" t="s">
        <v>176</v>
      </c>
      <c r="BA36" s="115" t="s">
        <v>176</v>
      </c>
      <c r="BB36" s="115" t="s">
        <v>176</v>
      </c>
      <c r="BC36" s="115" t="s">
        <v>176</v>
      </c>
      <c r="BD36" s="115" t="s">
        <v>176</v>
      </c>
      <c r="BE36" s="115">
        <f t="shared" si="6"/>
        <v>0</v>
      </c>
      <c r="BF36" s="23"/>
    </row>
    <row r="37" spans="1:60" ht="12" customHeight="1" thickBot="1">
      <c r="A37" s="321"/>
      <c r="B37" s="312" t="s">
        <v>23</v>
      </c>
      <c r="C37" s="312" t="s">
        <v>141</v>
      </c>
      <c r="D37" s="18" t="s">
        <v>53</v>
      </c>
      <c r="E37" s="261">
        <v>7</v>
      </c>
      <c r="F37" s="262">
        <v>7</v>
      </c>
      <c r="G37" s="262">
        <v>7</v>
      </c>
      <c r="H37" s="262">
        <v>7</v>
      </c>
      <c r="I37" s="262">
        <v>7</v>
      </c>
      <c r="J37" s="262">
        <v>7</v>
      </c>
      <c r="K37" s="262">
        <v>7</v>
      </c>
      <c r="L37" s="262">
        <v>7</v>
      </c>
      <c r="M37" s="262">
        <v>7</v>
      </c>
      <c r="N37" s="262">
        <v>7</v>
      </c>
      <c r="O37" s="262">
        <v>7</v>
      </c>
      <c r="P37" s="262">
        <v>7</v>
      </c>
      <c r="Q37" s="262">
        <v>7</v>
      </c>
      <c r="R37" s="262">
        <v>7</v>
      </c>
      <c r="S37" s="262">
        <v>7</v>
      </c>
      <c r="T37" s="262">
        <v>7</v>
      </c>
      <c r="U37" s="134">
        <v>0</v>
      </c>
      <c r="V37" s="135" t="s">
        <v>176</v>
      </c>
      <c r="W37" s="135" t="s">
        <v>176</v>
      </c>
      <c r="X37" s="247">
        <v>6</v>
      </c>
      <c r="Y37" s="247">
        <v>5</v>
      </c>
      <c r="Z37" s="247">
        <v>6</v>
      </c>
      <c r="AA37" s="247">
        <v>6</v>
      </c>
      <c r="AB37" s="247">
        <v>5</v>
      </c>
      <c r="AC37" s="247">
        <v>6</v>
      </c>
      <c r="AD37" s="247">
        <v>6</v>
      </c>
      <c r="AE37" s="247">
        <v>5</v>
      </c>
      <c r="AF37" s="247">
        <v>6</v>
      </c>
      <c r="AG37" s="247">
        <v>6</v>
      </c>
      <c r="AH37" s="247">
        <v>6</v>
      </c>
      <c r="AI37" s="247">
        <v>6</v>
      </c>
      <c r="AJ37" s="247">
        <v>6</v>
      </c>
      <c r="AK37" s="247">
        <v>6</v>
      </c>
      <c r="AL37" s="247">
        <v>6</v>
      </c>
      <c r="AM37" s="247">
        <v>6</v>
      </c>
      <c r="AN37" s="247">
        <v>6</v>
      </c>
      <c r="AO37" s="247">
        <v>6</v>
      </c>
      <c r="AP37" s="247">
        <v>6</v>
      </c>
      <c r="AQ37" s="247">
        <v>6</v>
      </c>
      <c r="AR37" s="247">
        <v>6</v>
      </c>
      <c r="AS37" s="247">
        <v>6</v>
      </c>
      <c r="AT37" s="247">
        <v>6</v>
      </c>
      <c r="AU37" s="18">
        <v>0</v>
      </c>
      <c r="AV37" s="135" t="s">
        <v>176</v>
      </c>
      <c r="AW37" s="135" t="s">
        <v>176</v>
      </c>
      <c r="AX37" s="135" t="s">
        <v>176</v>
      </c>
      <c r="AY37" s="135" t="s">
        <v>176</v>
      </c>
      <c r="AZ37" s="135" t="s">
        <v>176</v>
      </c>
      <c r="BA37" s="135" t="s">
        <v>176</v>
      </c>
      <c r="BB37" s="135" t="s">
        <v>176</v>
      </c>
      <c r="BC37" s="135" t="s">
        <v>176</v>
      </c>
      <c r="BD37" s="135" t="s">
        <v>176</v>
      </c>
      <c r="BE37" s="115">
        <f t="shared" si="6"/>
        <v>247</v>
      </c>
      <c r="BF37" s="23"/>
    </row>
    <row r="38" spans="1:60" ht="12" customHeight="1" thickBot="1">
      <c r="A38" s="321"/>
      <c r="B38" s="313"/>
      <c r="C38" s="313"/>
      <c r="D38" s="18" t="s">
        <v>54</v>
      </c>
      <c r="E38" s="261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134">
        <v>0</v>
      </c>
      <c r="V38" s="135" t="s">
        <v>176</v>
      </c>
      <c r="W38" s="135" t="s">
        <v>176</v>
      </c>
      <c r="X38" s="247">
        <v>1</v>
      </c>
      <c r="Y38" s="18"/>
      <c r="Z38" s="18">
        <v>1</v>
      </c>
      <c r="AA38" s="18"/>
      <c r="AB38" s="18">
        <v>1</v>
      </c>
      <c r="AC38" s="18"/>
      <c r="AD38" s="18">
        <v>1</v>
      </c>
      <c r="AE38" s="18">
        <v>1</v>
      </c>
      <c r="AF38" s="18">
        <v>1</v>
      </c>
      <c r="AG38" s="18"/>
      <c r="AH38" s="18">
        <v>1</v>
      </c>
      <c r="AI38" s="18"/>
      <c r="AJ38" s="18">
        <v>1</v>
      </c>
      <c r="AK38" s="18"/>
      <c r="AL38" s="18">
        <v>1</v>
      </c>
      <c r="AM38" s="18"/>
      <c r="AN38" s="18">
        <v>1</v>
      </c>
      <c r="AO38" s="18"/>
      <c r="AP38" s="18">
        <v>1</v>
      </c>
      <c r="AQ38" s="18">
        <v>1</v>
      </c>
      <c r="AR38" s="18">
        <v>1</v>
      </c>
      <c r="AS38" s="18"/>
      <c r="AT38" s="18"/>
      <c r="AU38" s="18">
        <v>0</v>
      </c>
      <c r="AV38" s="135" t="s">
        <v>176</v>
      </c>
      <c r="AW38" s="135" t="s">
        <v>176</v>
      </c>
      <c r="AX38" s="135" t="s">
        <v>176</v>
      </c>
      <c r="AY38" s="135" t="s">
        <v>176</v>
      </c>
      <c r="AZ38" s="135" t="s">
        <v>176</v>
      </c>
      <c r="BA38" s="135" t="s">
        <v>176</v>
      </c>
      <c r="BB38" s="135" t="s">
        <v>176</v>
      </c>
      <c r="BC38" s="135" t="s">
        <v>176</v>
      </c>
      <c r="BD38" s="135" t="s">
        <v>176</v>
      </c>
      <c r="BE38" s="115">
        <f t="shared" si="6"/>
        <v>13</v>
      </c>
      <c r="BF38" s="23"/>
      <c r="BH38" s="1"/>
    </row>
    <row r="39" spans="1:60" ht="12" customHeight="1" thickBot="1">
      <c r="A39" s="321"/>
      <c r="B39" s="314"/>
      <c r="C39" s="314"/>
      <c r="D39" s="18" t="s">
        <v>123</v>
      </c>
      <c r="E39" s="261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134">
        <v>0</v>
      </c>
      <c r="V39" s="135" t="s">
        <v>176</v>
      </c>
      <c r="W39" s="135" t="s">
        <v>176</v>
      </c>
      <c r="X39" s="24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>
        <v>0</v>
      </c>
      <c r="AV39" s="135" t="s">
        <v>176</v>
      </c>
      <c r="AW39" s="135" t="s">
        <v>176</v>
      </c>
      <c r="AX39" s="135" t="s">
        <v>176</v>
      </c>
      <c r="AY39" s="135" t="s">
        <v>176</v>
      </c>
      <c r="AZ39" s="135" t="s">
        <v>176</v>
      </c>
      <c r="BA39" s="135" t="s">
        <v>176</v>
      </c>
      <c r="BB39" s="135" t="s">
        <v>176</v>
      </c>
      <c r="BC39" s="135" t="s">
        <v>176</v>
      </c>
      <c r="BD39" s="135" t="s">
        <v>176</v>
      </c>
      <c r="BE39" s="115">
        <f t="shared" si="6"/>
        <v>0</v>
      </c>
      <c r="BF39" s="23"/>
      <c r="BH39" s="1"/>
    </row>
    <row r="40" spans="1:60" ht="12" customHeight="1" thickBot="1">
      <c r="A40" s="321"/>
      <c r="B40" s="312" t="s">
        <v>142</v>
      </c>
      <c r="C40" s="312" t="s">
        <v>143</v>
      </c>
      <c r="D40" s="18" t="s">
        <v>53</v>
      </c>
      <c r="E40" s="261">
        <v>3</v>
      </c>
      <c r="F40" s="262">
        <v>3</v>
      </c>
      <c r="G40" s="262">
        <v>3</v>
      </c>
      <c r="H40" s="262">
        <v>3</v>
      </c>
      <c r="I40" s="262">
        <v>3</v>
      </c>
      <c r="J40" s="262">
        <v>3</v>
      </c>
      <c r="K40" s="262">
        <v>3</v>
      </c>
      <c r="L40" s="262">
        <v>3</v>
      </c>
      <c r="M40" s="262">
        <v>3</v>
      </c>
      <c r="N40" s="262">
        <v>3</v>
      </c>
      <c r="O40" s="262">
        <v>3</v>
      </c>
      <c r="P40" s="262">
        <v>3</v>
      </c>
      <c r="Q40" s="262">
        <v>3</v>
      </c>
      <c r="R40" s="262">
        <v>3</v>
      </c>
      <c r="S40" s="262">
        <v>3</v>
      </c>
      <c r="T40" s="262">
        <v>3</v>
      </c>
      <c r="U40" s="134">
        <v>0</v>
      </c>
      <c r="V40" s="115" t="s">
        <v>176</v>
      </c>
      <c r="W40" s="115" t="s">
        <v>176</v>
      </c>
      <c r="X40" s="24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>
        <v>0</v>
      </c>
      <c r="AV40" s="115" t="s">
        <v>176</v>
      </c>
      <c r="AW40" s="115" t="s">
        <v>176</v>
      </c>
      <c r="AX40" s="115" t="s">
        <v>176</v>
      </c>
      <c r="AY40" s="115" t="s">
        <v>176</v>
      </c>
      <c r="AZ40" s="115" t="s">
        <v>176</v>
      </c>
      <c r="BA40" s="115" t="s">
        <v>176</v>
      </c>
      <c r="BB40" s="115" t="s">
        <v>176</v>
      </c>
      <c r="BC40" s="115" t="s">
        <v>176</v>
      </c>
      <c r="BD40" s="115" t="s">
        <v>176</v>
      </c>
      <c r="BE40" s="115">
        <f t="shared" si="6"/>
        <v>48</v>
      </c>
      <c r="BF40" s="82"/>
      <c r="BH40" s="1"/>
    </row>
    <row r="41" spans="1:60" ht="12" customHeight="1" thickBot="1">
      <c r="A41" s="321"/>
      <c r="B41" s="313"/>
      <c r="C41" s="313"/>
      <c r="D41" s="18" t="s">
        <v>54</v>
      </c>
      <c r="E41" s="262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134">
        <v>0</v>
      </c>
      <c r="V41" s="135" t="s">
        <v>176</v>
      </c>
      <c r="W41" s="135" t="s">
        <v>176</v>
      </c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18">
        <v>0</v>
      </c>
      <c r="AV41" s="135" t="s">
        <v>176</v>
      </c>
      <c r="AW41" s="135" t="s">
        <v>176</v>
      </c>
      <c r="AX41" s="135" t="s">
        <v>176</v>
      </c>
      <c r="AY41" s="135" t="s">
        <v>176</v>
      </c>
      <c r="AZ41" s="135" t="s">
        <v>176</v>
      </c>
      <c r="BA41" s="135" t="s">
        <v>176</v>
      </c>
      <c r="BB41" s="135" t="s">
        <v>176</v>
      </c>
      <c r="BC41" s="135" t="s">
        <v>176</v>
      </c>
      <c r="BD41" s="135" t="s">
        <v>176</v>
      </c>
      <c r="BE41" s="115">
        <f t="shared" si="6"/>
        <v>0</v>
      </c>
      <c r="BF41" s="23"/>
    </row>
    <row r="42" spans="1:60" ht="12" customHeight="1" thickBot="1">
      <c r="A42" s="321"/>
      <c r="B42" s="314"/>
      <c r="C42" s="314"/>
      <c r="D42" s="18" t="s">
        <v>123</v>
      </c>
      <c r="E42" s="263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134">
        <v>0</v>
      </c>
      <c r="V42" s="135" t="s">
        <v>176</v>
      </c>
      <c r="W42" s="135" t="s">
        <v>176</v>
      </c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18">
        <v>0</v>
      </c>
      <c r="AV42" s="135" t="s">
        <v>176</v>
      </c>
      <c r="AW42" s="135" t="s">
        <v>176</v>
      </c>
      <c r="AX42" s="135" t="s">
        <v>176</v>
      </c>
      <c r="AY42" s="135" t="s">
        <v>176</v>
      </c>
      <c r="AZ42" s="135" t="s">
        <v>176</v>
      </c>
      <c r="BA42" s="135" t="s">
        <v>176</v>
      </c>
      <c r="BB42" s="135" t="s">
        <v>176</v>
      </c>
      <c r="BC42" s="135" t="s">
        <v>176</v>
      </c>
      <c r="BD42" s="135" t="s">
        <v>176</v>
      </c>
      <c r="BE42" s="115">
        <f t="shared" si="6"/>
        <v>0</v>
      </c>
      <c r="BF42" s="23"/>
    </row>
    <row r="43" spans="1:60" ht="12" customHeight="1" thickBot="1">
      <c r="A43" s="321"/>
      <c r="B43" s="312" t="s">
        <v>63</v>
      </c>
      <c r="C43" s="312" t="s">
        <v>108</v>
      </c>
      <c r="D43" s="18" t="s">
        <v>53</v>
      </c>
      <c r="E43" s="251">
        <v>3</v>
      </c>
      <c r="F43" s="251">
        <v>3</v>
      </c>
      <c r="G43" s="251">
        <v>3</v>
      </c>
      <c r="H43" s="251">
        <v>3</v>
      </c>
      <c r="I43" s="251">
        <v>3</v>
      </c>
      <c r="J43" s="251">
        <v>3</v>
      </c>
      <c r="K43" s="251">
        <v>3</v>
      </c>
      <c r="L43" s="251">
        <v>3</v>
      </c>
      <c r="M43" s="251">
        <v>3</v>
      </c>
      <c r="N43" s="251">
        <v>3</v>
      </c>
      <c r="O43" s="251">
        <v>3</v>
      </c>
      <c r="P43" s="251">
        <v>3</v>
      </c>
      <c r="Q43" s="251">
        <v>3</v>
      </c>
      <c r="R43" s="251">
        <v>3</v>
      </c>
      <c r="S43" s="251">
        <v>3</v>
      </c>
      <c r="T43" s="251">
        <v>3</v>
      </c>
      <c r="U43" s="134">
        <v>0</v>
      </c>
      <c r="V43" s="135" t="s">
        <v>176</v>
      </c>
      <c r="W43" s="135" t="s">
        <v>176</v>
      </c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18">
        <v>0</v>
      </c>
      <c r="AV43" s="135" t="s">
        <v>176</v>
      </c>
      <c r="AW43" s="135" t="s">
        <v>176</v>
      </c>
      <c r="AX43" s="135" t="s">
        <v>176</v>
      </c>
      <c r="AY43" s="135" t="s">
        <v>176</v>
      </c>
      <c r="AZ43" s="135" t="s">
        <v>176</v>
      </c>
      <c r="BA43" s="135" t="s">
        <v>176</v>
      </c>
      <c r="BB43" s="135" t="s">
        <v>176</v>
      </c>
      <c r="BC43" s="135" t="s">
        <v>176</v>
      </c>
      <c r="BD43" s="135" t="s">
        <v>176</v>
      </c>
      <c r="BE43" s="115">
        <f t="shared" si="6"/>
        <v>48</v>
      </c>
      <c r="BF43" s="23"/>
      <c r="BH43" s="1"/>
    </row>
    <row r="44" spans="1:60" ht="12" customHeight="1" thickBot="1">
      <c r="A44" s="321"/>
      <c r="B44" s="313"/>
      <c r="C44" s="313"/>
      <c r="D44" s="142" t="s">
        <v>54</v>
      </c>
      <c r="E44" s="261"/>
      <c r="F44" s="264"/>
      <c r="G44" s="262"/>
      <c r="H44" s="265"/>
      <c r="I44" s="262"/>
      <c r="J44" s="262"/>
      <c r="K44" s="265"/>
      <c r="L44" s="262"/>
      <c r="M44" s="266"/>
      <c r="N44" s="265"/>
      <c r="O44" s="262"/>
      <c r="P44" s="265"/>
      <c r="Q44" s="262"/>
      <c r="R44" s="266"/>
      <c r="S44" s="265"/>
      <c r="T44" s="262"/>
      <c r="U44" s="143">
        <v>0</v>
      </c>
      <c r="V44" s="127" t="s">
        <v>176</v>
      </c>
      <c r="W44" s="127" t="s">
        <v>176</v>
      </c>
      <c r="X44" s="24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>
        <v>0</v>
      </c>
      <c r="AV44" s="127" t="s">
        <v>176</v>
      </c>
      <c r="AW44" s="127" t="s">
        <v>176</v>
      </c>
      <c r="AX44" s="127" t="s">
        <v>176</v>
      </c>
      <c r="AY44" s="127" t="s">
        <v>176</v>
      </c>
      <c r="AZ44" s="127" t="s">
        <v>176</v>
      </c>
      <c r="BA44" s="127" t="s">
        <v>176</v>
      </c>
      <c r="BB44" s="127" t="s">
        <v>176</v>
      </c>
      <c r="BC44" s="127" t="s">
        <v>176</v>
      </c>
      <c r="BD44" s="127" t="s">
        <v>176</v>
      </c>
      <c r="BE44" s="115">
        <f t="shared" si="6"/>
        <v>0</v>
      </c>
      <c r="BF44" s="23"/>
    </row>
    <row r="45" spans="1:60" ht="12" customHeight="1" thickBot="1">
      <c r="A45" s="321"/>
      <c r="B45" s="314"/>
      <c r="C45" s="314"/>
      <c r="D45" s="142" t="s">
        <v>123</v>
      </c>
      <c r="E45" s="261"/>
      <c r="F45" s="262"/>
      <c r="G45" s="262"/>
      <c r="H45" s="262"/>
      <c r="I45" s="135"/>
      <c r="J45" s="135"/>
      <c r="K45" s="267"/>
      <c r="L45" s="262"/>
      <c r="M45" s="135"/>
      <c r="N45" s="262"/>
      <c r="O45" s="262"/>
      <c r="P45" s="267"/>
      <c r="Q45" s="263"/>
      <c r="R45" s="135"/>
      <c r="S45" s="262"/>
      <c r="T45" s="262"/>
      <c r="U45" s="134">
        <v>0</v>
      </c>
      <c r="V45" s="115" t="s">
        <v>176</v>
      </c>
      <c r="W45" s="115" t="s">
        <v>176</v>
      </c>
      <c r="X45" s="24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>
        <v>0</v>
      </c>
      <c r="AV45" s="115" t="s">
        <v>176</v>
      </c>
      <c r="AW45" s="115" t="s">
        <v>176</v>
      </c>
      <c r="AX45" s="115" t="s">
        <v>176</v>
      </c>
      <c r="AY45" s="115" t="s">
        <v>176</v>
      </c>
      <c r="AZ45" s="115" t="s">
        <v>176</v>
      </c>
      <c r="BA45" s="115" t="s">
        <v>176</v>
      </c>
      <c r="BB45" s="115" t="s">
        <v>176</v>
      </c>
      <c r="BC45" s="115" t="s">
        <v>176</v>
      </c>
      <c r="BD45" s="115" t="s">
        <v>176</v>
      </c>
      <c r="BE45" s="115">
        <f t="shared" si="6"/>
        <v>0</v>
      </c>
      <c r="BF45" s="23"/>
    </row>
    <row r="46" spans="1:60" ht="12" customHeight="1" thickBot="1">
      <c r="A46" s="321"/>
      <c r="B46" s="340" t="s">
        <v>144</v>
      </c>
      <c r="C46" s="343" t="s">
        <v>10</v>
      </c>
      <c r="D46" s="18" t="s">
        <v>53</v>
      </c>
      <c r="E46" s="262">
        <v>2</v>
      </c>
      <c r="F46" s="262">
        <v>3</v>
      </c>
      <c r="G46" s="262">
        <v>2</v>
      </c>
      <c r="H46" s="262">
        <v>2</v>
      </c>
      <c r="I46" s="262">
        <v>2</v>
      </c>
      <c r="J46" s="262">
        <v>2</v>
      </c>
      <c r="K46" s="262">
        <v>2</v>
      </c>
      <c r="L46" s="262">
        <v>2</v>
      </c>
      <c r="M46" s="262">
        <v>2</v>
      </c>
      <c r="N46" s="262">
        <v>2</v>
      </c>
      <c r="O46" s="262">
        <v>2</v>
      </c>
      <c r="P46" s="262">
        <v>2</v>
      </c>
      <c r="Q46" s="262">
        <v>2</v>
      </c>
      <c r="R46" s="262">
        <v>2</v>
      </c>
      <c r="S46" s="262">
        <v>2</v>
      </c>
      <c r="T46" s="262">
        <v>2</v>
      </c>
      <c r="U46" s="134">
        <v>0</v>
      </c>
      <c r="V46" s="115" t="s">
        <v>176</v>
      </c>
      <c r="W46" s="115" t="s">
        <v>176</v>
      </c>
      <c r="X46" s="247">
        <v>1</v>
      </c>
      <c r="Y46" s="247">
        <v>1</v>
      </c>
      <c r="Z46" s="247">
        <v>1</v>
      </c>
      <c r="AA46" s="247">
        <v>1</v>
      </c>
      <c r="AB46" s="247">
        <v>1</v>
      </c>
      <c r="AC46" s="247">
        <v>1</v>
      </c>
      <c r="AD46" s="247">
        <v>1</v>
      </c>
      <c r="AE46" s="247">
        <v>1</v>
      </c>
      <c r="AF46" s="247">
        <v>2</v>
      </c>
      <c r="AG46" s="247">
        <v>1</v>
      </c>
      <c r="AH46" s="247">
        <v>2</v>
      </c>
      <c r="AI46" s="247">
        <v>2</v>
      </c>
      <c r="AJ46" s="247">
        <v>2</v>
      </c>
      <c r="AK46" s="247">
        <v>2</v>
      </c>
      <c r="AL46" s="247">
        <v>2</v>
      </c>
      <c r="AM46" s="247">
        <v>2</v>
      </c>
      <c r="AN46" s="247">
        <v>2</v>
      </c>
      <c r="AO46" s="247">
        <v>2</v>
      </c>
      <c r="AP46" s="247">
        <v>1</v>
      </c>
      <c r="AQ46" s="247">
        <v>1</v>
      </c>
      <c r="AR46" s="247">
        <v>1</v>
      </c>
      <c r="AS46" s="247">
        <v>1</v>
      </c>
      <c r="AT46" s="247">
        <v>1</v>
      </c>
      <c r="AU46" s="18">
        <v>0</v>
      </c>
      <c r="AV46" s="115" t="s">
        <v>176</v>
      </c>
      <c r="AW46" s="115" t="s">
        <v>176</v>
      </c>
      <c r="AX46" s="115" t="s">
        <v>176</v>
      </c>
      <c r="AY46" s="115" t="s">
        <v>176</v>
      </c>
      <c r="AZ46" s="115" t="s">
        <v>176</v>
      </c>
      <c r="BA46" s="115" t="s">
        <v>176</v>
      </c>
      <c r="BB46" s="115" t="s">
        <v>176</v>
      </c>
      <c r="BC46" s="115" t="s">
        <v>176</v>
      </c>
      <c r="BD46" s="115" t="s">
        <v>176</v>
      </c>
      <c r="BE46" s="171">
        <f t="shared" si="6"/>
        <v>65</v>
      </c>
      <c r="BF46" s="23"/>
    </row>
    <row r="47" spans="1:60" ht="12" customHeight="1" thickBot="1">
      <c r="A47" s="321"/>
      <c r="B47" s="341"/>
      <c r="C47" s="344"/>
      <c r="D47" s="142" t="s">
        <v>54</v>
      </c>
      <c r="E47" s="260"/>
      <c r="F47" s="263"/>
      <c r="G47" s="263"/>
      <c r="H47" s="263"/>
      <c r="I47" s="135"/>
      <c r="J47" s="135"/>
      <c r="K47" s="268"/>
      <c r="L47" s="263"/>
      <c r="M47" s="135"/>
      <c r="N47" s="263"/>
      <c r="O47" s="263"/>
      <c r="P47" s="267"/>
      <c r="Q47" s="263"/>
      <c r="R47" s="135"/>
      <c r="S47" s="263"/>
      <c r="T47" s="263"/>
      <c r="U47" s="134">
        <v>0</v>
      </c>
      <c r="V47" s="115" t="s">
        <v>176</v>
      </c>
      <c r="W47" s="115" t="s">
        <v>176</v>
      </c>
      <c r="X47" s="247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>
        <v>0</v>
      </c>
      <c r="AV47" s="115" t="s">
        <v>176</v>
      </c>
      <c r="AW47" s="115" t="s">
        <v>176</v>
      </c>
      <c r="AX47" s="115" t="s">
        <v>176</v>
      </c>
      <c r="AY47" s="115" t="s">
        <v>176</v>
      </c>
      <c r="AZ47" s="115" t="s">
        <v>176</v>
      </c>
      <c r="BA47" s="115" t="s">
        <v>176</v>
      </c>
      <c r="BB47" s="115" t="s">
        <v>176</v>
      </c>
      <c r="BC47" s="115" t="s">
        <v>176</v>
      </c>
      <c r="BD47" s="115" t="s">
        <v>176</v>
      </c>
      <c r="BE47" s="115">
        <f t="shared" si="6"/>
        <v>0</v>
      </c>
      <c r="BF47" s="23"/>
    </row>
    <row r="48" spans="1:60" ht="12" customHeight="1" thickBot="1">
      <c r="A48" s="321"/>
      <c r="B48" s="342"/>
      <c r="C48" s="345"/>
      <c r="D48" s="142" t="s">
        <v>123</v>
      </c>
      <c r="E48" s="261"/>
      <c r="F48" s="263"/>
      <c r="G48" s="263"/>
      <c r="H48" s="263"/>
      <c r="I48" s="135"/>
      <c r="J48" s="135"/>
      <c r="K48" s="268"/>
      <c r="L48" s="263"/>
      <c r="M48" s="135"/>
      <c r="N48" s="263"/>
      <c r="O48" s="263"/>
      <c r="P48" s="267"/>
      <c r="Q48" s="263"/>
      <c r="R48" s="135"/>
      <c r="S48" s="263"/>
      <c r="T48" s="263"/>
      <c r="U48" s="134">
        <v>0</v>
      </c>
      <c r="V48" s="115" t="s">
        <v>176</v>
      </c>
      <c r="W48" s="115" t="s">
        <v>176</v>
      </c>
      <c r="X48" s="247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>
        <v>0</v>
      </c>
      <c r="AV48" s="115" t="s">
        <v>176</v>
      </c>
      <c r="AW48" s="115" t="s">
        <v>176</v>
      </c>
      <c r="AX48" s="115" t="s">
        <v>176</v>
      </c>
      <c r="AY48" s="115" t="s">
        <v>176</v>
      </c>
      <c r="AZ48" s="115" t="s">
        <v>176</v>
      </c>
      <c r="BA48" s="115" t="s">
        <v>176</v>
      </c>
      <c r="BB48" s="115" t="s">
        <v>176</v>
      </c>
      <c r="BC48" s="115" t="s">
        <v>176</v>
      </c>
      <c r="BD48" s="115" t="s">
        <v>176</v>
      </c>
      <c r="BE48" s="115">
        <f t="shared" si="6"/>
        <v>0</v>
      </c>
      <c r="BF48" s="23"/>
    </row>
    <row r="49" spans="1:58" ht="12" customHeight="1" thickBot="1">
      <c r="A49" s="321"/>
      <c r="B49" s="340" t="s">
        <v>300</v>
      </c>
      <c r="C49" s="346" t="s">
        <v>185</v>
      </c>
      <c r="D49" s="18" t="s">
        <v>53</v>
      </c>
      <c r="E49" s="261"/>
      <c r="F49" s="263"/>
      <c r="G49" s="263"/>
      <c r="H49" s="263"/>
      <c r="I49" s="135"/>
      <c r="J49" s="135"/>
      <c r="K49" s="268"/>
      <c r="L49" s="263"/>
      <c r="M49" s="135"/>
      <c r="N49" s="263"/>
      <c r="O49" s="263"/>
      <c r="P49" s="267"/>
      <c r="Q49" s="263"/>
      <c r="R49" s="135"/>
      <c r="S49" s="263"/>
      <c r="T49" s="263"/>
      <c r="U49" s="134">
        <v>0</v>
      </c>
      <c r="V49" s="115" t="s">
        <v>176</v>
      </c>
      <c r="W49" s="115" t="s">
        <v>176</v>
      </c>
      <c r="X49" s="247">
        <v>4</v>
      </c>
      <c r="Y49" s="247">
        <v>4</v>
      </c>
      <c r="Z49" s="247">
        <v>4</v>
      </c>
      <c r="AA49" s="247">
        <v>4</v>
      </c>
      <c r="AB49" s="247">
        <v>3</v>
      </c>
      <c r="AC49" s="247">
        <v>4</v>
      </c>
      <c r="AD49" s="247">
        <v>4</v>
      </c>
      <c r="AE49" s="247">
        <v>3</v>
      </c>
      <c r="AF49" s="247">
        <v>4</v>
      </c>
      <c r="AG49" s="247">
        <v>4</v>
      </c>
      <c r="AH49" s="247">
        <v>3</v>
      </c>
      <c r="AI49" s="247">
        <v>4</v>
      </c>
      <c r="AJ49" s="247">
        <v>4</v>
      </c>
      <c r="AK49" s="247">
        <v>3</v>
      </c>
      <c r="AL49" s="247">
        <v>4</v>
      </c>
      <c r="AM49" s="247">
        <v>3</v>
      </c>
      <c r="AN49" s="247">
        <v>4</v>
      </c>
      <c r="AO49" s="247">
        <v>4</v>
      </c>
      <c r="AP49" s="247">
        <v>3</v>
      </c>
      <c r="AQ49" s="247">
        <v>4</v>
      </c>
      <c r="AR49" s="247">
        <v>3</v>
      </c>
      <c r="AS49" s="247">
        <v>4</v>
      </c>
      <c r="AT49" s="247">
        <v>4</v>
      </c>
      <c r="AU49" s="18">
        <v>0</v>
      </c>
      <c r="AV49" s="115" t="s">
        <v>176</v>
      </c>
      <c r="AW49" s="115" t="s">
        <v>176</v>
      </c>
      <c r="AX49" s="115" t="s">
        <v>176</v>
      </c>
      <c r="AY49" s="115" t="s">
        <v>176</v>
      </c>
      <c r="AZ49" s="115" t="s">
        <v>176</v>
      </c>
      <c r="BA49" s="115" t="s">
        <v>176</v>
      </c>
      <c r="BB49" s="115" t="s">
        <v>176</v>
      </c>
      <c r="BC49" s="115" t="s">
        <v>176</v>
      </c>
      <c r="BD49" s="115" t="s">
        <v>176</v>
      </c>
      <c r="BE49" s="115">
        <f t="shared" si="6"/>
        <v>85</v>
      </c>
      <c r="BF49" s="23"/>
    </row>
    <row r="50" spans="1:58" ht="12" customHeight="1" thickBot="1">
      <c r="A50" s="321"/>
      <c r="B50" s="341"/>
      <c r="C50" s="347"/>
      <c r="D50" s="142" t="s">
        <v>54</v>
      </c>
      <c r="E50" s="261"/>
      <c r="F50" s="263"/>
      <c r="G50" s="263"/>
      <c r="H50" s="263"/>
      <c r="I50" s="135"/>
      <c r="J50" s="135"/>
      <c r="K50" s="268"/>
      <c r="L50" s="263"/>
      <c r="M50" s="135"/>
      <c r="N50" s="263"/>
      <c r="O50" s="263"/>
      <c r="P50" s="267"/>
      <c r="Q50" s="263"/>
      <c r="R50" s="135"/>
      <c r="S50" s="263"/>
      <c r="T50" s="263"/>
      <c r="U50" s="134">
        <v>0</v>
      </c>
      <c r="V50" s="115" t="s">
        <v>176</v>
      </c>
      <c r="W50" s="115" t="s">
        <v>176</v>
      </c>
      <c r="X50" s="247">
        <v>1</v>
      </c>
      <c r="Y50" s="18">
        <v>2</v>
      </c>
      <c r="Z50" s="18">
        <v>1</v>
      </c>
      <c r="AA50" s="18">
        <v>1</v>
      </c>
      <c r="AB50" s="18">
        <v>1</v>
      </c>
      <c r="AC50" s="18">
        <v>2</v>
      </c>
      <c r="AD50" s="18"/>
      <c r="AE50" s="18">
        <v>1</v>
      </c>
      <c r="AF50" s="18"/>
      <c r="AG50" s="18">
        <v>1</v>
      </c>
      <c r="AH50" s="18"/>
      <c r="AI50" s="18"/>
      <c r="AJ50" s="18"/>
      <c r="AK50" s="18">
        <v>1</v>
      </c>
      <c r="AL50" s="18"/>
      <c r="AM50" s="18">
        <v>1</v>
      </c>
      <c r="AN50" s="18"/>
      <c r="AO50" s="18"/>
      <c r="AP50" s="18">
        <v>1</v>
      </c>
      <c r="AQ50" s="18">
        <v>1</v>
      </c>
      <c r="AR50" s="18">
        <v>1</v>
      </c>
      <c r="AS50" s="18"/>
      <c r="AT50" s="18"/>
      <c r="AU50" s="18">
        <v>0</v>
      </c>
      <c r="AV50" s="115" t="s">
        <v>176</v>
      </c>
      <c r="AW50" s="115" t="s">
        <v>176</v>
      </c>
      <c r="AX50" s="115" t="s">
        <v>176</v>
      </c>
      <c r="AY50" s="115" t="s">
        <v>176</v>
      </c>
      <c r="AZ50" s="115" t="s">
        <v>176</v>
      </c>
      <c r="BA50" s="115" t="s">
        <v>176</v>
      </c>
      <c r="BB50" s="115" t="s">
        <v>176</v>
      </c>
      <c r="BC50" s="115" t="s">
        <v>176</v>
      </c>
      <c r="BD50" s="115" t="s">
        <v>176</v>
      </c>
      <c r="BE50" s="115">
        <f t="shared" si="6"/>
        <v>15</v>
      </c>
      <c r="BF50" s="23"/>
    </row>
    <row r="51" spans="1:58" ht="12" customHeight="1" thickBot="1">
      <c r="A51" s="321"/>
      <c r="B51" s="341"/>
      <c r="C51" s="348"/>
      <c r="D51" s="142" t="s">
        <v>123</v>
      </c>
      <c r="E51" s="261"/>
      <c r="F51" s="263"/>
      <c r="G51" s="263"/>
      <c r="H51" s="263"/>
      <c r="I51" s="135"/>
      <c r="J51" s="135"/>
      <c r="K51" s="268"/>
      <c r="L51" s="263"/>
      <c r="M51" s="135"/>
      <c r="N51" s="263"/>
      <c r="O51" s="263"/>
      <c r="P51" s="267"/>
      <c r="Q51" s="263"/>
      <c r="R51" s="135"/>
      <c r="S51" s="263"/>
      <c r="T51" s="263"/>
      <c r="U51" s="134">
        <v>0</v>
      </c>
      <c r="V51" s="115" t="s">
        <v>176</v>
      </c>
      <c r="W51" s="115" t="s">
        <v>176</v>
      </c>
      <c r="X51" s="247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>
        <v>0</v>
      </c>
      <c r="AV51" s="115" t="s">
        <v>176</v>
      </c>
      <c r="AW51" s="115" t="s">
        <v>176</v>
      </c>
      <c r="AX51" s="115" t="s">
        <v>176</v>
      </c>
      <c r="AY51" s="115" t="s">
        <v>176</v>
      </c>
      <c r="AZ51" s="115" t="s">
        <v>176</v>
      </c>
      <c r="BA51" s="115" t="s">
        <v>176</v>
      </c>
      <c r="BB51" s="115" t="s">
        <v>176</v>
      </c>
      <c r="BC51" s="115" t="s">
        <v>176</v>
      </c>
      <c r="BD51" s="115" t="s">
        <v>176</v>
      </c>
      <c r="BE51" s="115">
        <f t="shared" si="6"/>
        <v>0</v>
      </c>
      <c r="BF51" s="23"/>
    </row>
    <row r="52" spans="1:58" ht="12" customHeight="1" thickBot="1">
      <c r="A52" s="321"/>
      <c r="B52" s="340" t="s">
        <v>299</v>
      </c>
      <c r="C52" s="346" t="s">
        <v>301</v>
      </c>
      <c r="D52" s="142" t="s">
        <v>53</v>
      </c>
      <c r="E52" s="261"/>
      <c r="F52" s="263"/>
      <c r="G52" s="263"/>
      <c r="H52" s="263"/>
      <c r="I52" s="135"/>
      <c r="J52" s="135"/>
      <c r="K52" s="268"/>
      <c r="L52" s="263"/>
      <c r="M52" s="135"/>
      <c r="N52" s="263"/>
      <c r="O52" s="263"/>
      <c r="P52" s="267"/>
      <c r="Q52" s="263"/>
      <c r="R52" s="135"/>
      <c r="S52" s="263"/>
      <c r="T52" s="263"/>
      <c r="U52" s="134">
        <v>0</v>
      </c>
      <c r="V52" s="115" t="s">
        <v>176</v>
      </c>
      <c r="W52" s="115" t="s">
        <v>176</v>
      </c>
      <c r="X52" s="247">
        <v>1</v>
      </c>
      <c r="Y52" s="247">
        <v>2</v>
      </c>
      <c r="Z52" s="247">
        <v>1</v>
      </c>
      <c r="AA52" s="247">
        <v>1</v>
      </c>
      <c r="AB52" s="247">
        <v>2</v>
      </c>
      <c r="AC52" s="247">
        <v>1</v>
      </c>
      <c r="AD52" s="247">
        <v>1</v>
      </c>
      <c r="AE52" s="247">
        <v>2</v>
      </c>
      <c r="AF52" s="247">
        <v>1</v>
      </c>
      <c r="AG52" s="247">
        <v>2</v>
      </c>
      <c r="AH52" s="247">
        <v>1</v>
      </c>
      <c r="AI52" s="247">
        <v>2</v>
      </c>
      <c r="AJ52" s="247">
        <v>1</v>
      </c>
      <c r="AK52" s="247">
        <v>2</v>
      </c>
      <c r="AL52" s="247">
        <v>1</v>
      </c>
      <c r="AM52" s="247">
        <v>2</v>
      </c>
      <c r="AN52" s="247">
        <v>1</v>
      </c>
      <c r="AO52" s="247">
        <v>2</v>
      </c>
      <c r="AP52" s="247">
        <v>1</v>
      </c>
      <c r="AQ52" s="247">
        <v>2</v>
      </c>
      <c r="AR52" s="247">
        <v>1</v>
      </c>
      <c r="AS52" s="247">
        <v>2</v>
      </c>
      <c r="AT52" s="247">
        <v>2</v>
      </c>
      <c r="AU52" s="18">
        <v>0</v>
      </c>
      <c r="AV52" s="115" t="s">
        <v>176</v>
      </c>
      <c r="AW52" s="115" t="s">
        <v>176</v>
      </c>
      <c r="AX52" s="115" t="s">
        <v>176</v>
      </c>
      <c r="AY52" s="115" t="s">
        <v>176</v>
      </c>
      <c r="AZ52" s="115" t="s">
        <v>176</v>
      </c>
      <c r="BA52" s="115" t="s">
        <v>176</v>
      </c>
      <c r="BB52" s="115" t="s">
        <v>176</v>
      </c>
      <c r="BC52" s="115" t="s">
        <v>176</v>
      </c>
      <c r="BD52" s="115" t="s">
        <v>176</v>
      </c>
      <c r="BE52" s="115">
        <f t="shared" ref="BE52:BE54" si="30">SUM(E52:BC52)</f>
        <v>34</v>
      </c>
      <c r="BF52" s="23"/>
    </row>
    <row r="53" spans="1:58" ht="12" customHeight="1" thickBot="1">
      <c r="A53" s="321"/>
      <c r="B53" s="341"/>
      <c r="C53" s="347"/>
      <c r="D53" s="142" t="s">
        <v>54</v>
      </c>
      <c r="E53" s="261"/>
      <c r="F53" s="263"/>
      <c r="G53" s="263"/>
      <c r="H53" s="263"/>
      <c r="I53" s="135"/>
      <c r="J53" s="135"/>
      <c r="K53" s="268"/>
      <c r="L53" s="263"/>
      <c r="M53" s="135"/>
      <c r="N53" s="263"/>
      <c r="O53" s="263"/>
      <c r="P53" s="267"/>
      <c r="Q53" s="263"/>
      <c r="R53" s="135"/>
      <c r="S53" s="263"/>
      <c r="T53" s="263"/>
      <c r="U53" s="134">
        <v>0</v>
      </c>
      <c r="V53" s="115" t="s">
        <v>176</v>
      </c>
      <c r="W53" s="115" t="s">
        <v>176</v>
      </c>
      <c r="X53" s="24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>
        <v>0</v>
      </c>
      <c r="AV53" s="115" t="s">
        <v>176</v>
      </c>
      <c r="AW53" s="115" t="s">
        <v>176</v>
      </c>
      <c r="AX53" s="115" t="s">
        <v>176</v>
      </c>
      <c r="AY53" s="115" t="s">
        <v>176</v>
      </c>
      <c r="AZ53" s="115" t="s">
        <v>176</v>
      </c>
      <c r="BA53" s="115" t="s">
        <v>176</v>
      </c>
      <c r="BB53" s="115" t="s">
        <v>176</v>
      </c>
      <c r="BC53" s="115" t="s">
        <v>176</v>
      </c>
      <c r="BD53" s="115" t="s">
        <v>176</v>
      </c>
      <c r="BE53" s="115">
        <f t="shared" si="30"/>
        <v>0</v>
      </c>
      <c r="BF53" s="23"/>
    </row>
    <row r="54" spans="1:58" ht="12" customHeight="1" thickBot="1">
      <c r="A54" s="321"/>
      <c r="B54" s="342"/>
      <c r="C54" s="348"/>
      <c r="D54" s="142" t="s">
        <v>123</v>
      </c>
      <c r="E54" s="261"/>
      <c r="F54" s="263"/>
      <c r="G54" s="263"/>
      <c r="H54" s="263"/>
      <c r="I54" s="135"/>
      <c r="J54" s="135"/>
      <c r="K54" s="268"/>
      <c r="L54" s="263"/>
      <c r="M54" s="135"/>
      <c r="N54" s="263"/>
      <c r="O54" s="263"/>
      <c r="P54" s="267"/>
      <c r="Q54" s="263"/>
      <c r="R54" s="135"/>
      <c r="S54" s="263"/>
      <c r="T54" s="263"/>
      <c r="U54" s="134">
        <v>0</v>
      </c>
      <c r="V54" s="115" t="s">
        <v>176</v>
      </c>
      <c r="W54" s="115" t="s">
        <v>176</v>
      </c>
      <c r="X54" s="24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>
        <v>0</v>
      </c>
      <c r="AV54" s="115" t="s">
        <v>176</v>
      </c>
      <c r="AW54" s="115" t="s">
        <v>176</v>
      </c>
      <c r="AX54" s="115" t="s">
        <v>176</v>
      </c>
      <c r="AY54" s="115" t="s">
        <v>176</v>
      </c>
      <c r="AZ54" s="115" t="s">
        <v>176</v>
      </c>
      <c r="BA54" s="115" t="s">
        <v>176</v>
      </c>
      <c r="BB54" s="115" t="s">
        <v>176</v>
      </c>
      <c r="BC54" s="115" t="s">
        <v>176</v>
      </c>
      <c r="BD54" s="115" t="s">
        <v>176</v>
      </c>
      <c r="BE54" s="115">
        <f t="shared" si="30"/>
        <v>0</v>
      </c>
      <c r="BF54" s="23"/>
    </row>
    <row r="55" spans="1:58" ht="15" customHeight="1" thickBot="1">
      <c r="A55" s="321"/>
      <c r="B55" s="316" t="s">
        <v>55</v>
      </c>
      <c r="C55" s="316" t="s">
        <v>56</v>
      </c>
      <c r="D55" s="111" t="s">
        <v>53</v>
      </c>
      <c r="E55" s="131">
        <f>E64+E70+E58</f>
        <v>0</v>
      </c>
      <c r="F55" s="131">
        <f t="shared" ref="F55:AU55" si="31">F64+F70+F58</f>
        <v>0</v>
      </c>
      <c r="G55" s="131">
        <f t="shared" si="31"/>
        <v>0</v>
      </c>
      <c r="H55" s="131">
        <f t="shared" si="31"/>
        <v>0</v>
      </c>
      <c r="I55" s="131">
        <f t="shared" si="31"/>
        <v>0</v>
      </c>
      <c r="J55" s="131">
        <f t="shared" si="31"/>
        <v>0</v>
      </c>
      <c r="K55" s="131">
        <f t="shared" si="31"/>
        <v>0</v>
      </c>
      <c r="L55" s="131">
        <f t="shared" si="31"/>
        <v>0</v>
      </c>
      <c r="M55" s="131">
        <f t="shared" si="31"/>
        <v>0</v>
      </c>
      <c r="N55" s="131">
        <f t="shared" si="31"/>
        <v>0</v>
      </c>
      <c r="O55" s="131">
        <f t="shared" si="31"/>
        <v>0</v>
      </c>
      <c r="P55" s="131">
        <f t="shared" si="31"/>
        <v>0</v>
      </c>
      <c r="Q55" s="131">
        <f t="shared" si="31"/>
        <v>0</v>
      </c>
      <c r="R55" s="131">
        <f t="shared" si="31"/>
        <v>0</v>
      </c>
      <c r="S55" s="131">
        <f t="shared" si="31"/>
        <v>0</v>
      </c>
      <c r="T55" s="131">
        <f t="shared" si="31"/>
        <v>0</v>
      </c>
      <c r="U55" s="131">
        <f t="shared" si="31"/>
        <v>0</v>
      </c>
      <c r="V55" s="131" t="s">
        <v>176</v>
      </c>
      <c r="W55" s="131" t="s">
        <v>176</v>
      </c>
      <c r="X55" s="131">
        <f t="shared" si="31"/>
        <v>17</v>
      </c>
      <c r="Y55" s="131">
        <f t="shared" si="31"/>
        <v>17</v>
      </c>
      <c r="Z55" s="131">
        <f t="shared" si="31"/>
        <v>17</v>
      </c>
      <c r="AA55" s="131">
        <f t="shared" si="31"/>
        <v>18</v>
      </c>
      <c r="AB55" s="131">
        <f t="shared" si="31"/>
        <v>19</v>
      </c>
      <c r="AC55" s="131">
        <f t="shared" si="31"/>
        <v>18</v>
      </c>
      <c r="AD55" s="131">
        <f t="shared" si="31"/>
        <v>18</v>
      </c>
      <c r="AE55" s="131">
        <f t="shared" si="31"/>
        <v>17</v>
      </c>
      <c r="AF55" s="131">
        <f t="shared" si="31"/>
        <v>17</v>
      </c>
      <c r="AG55" s="131">
        <f t="shared" si="31"/>
        <v>17</v>
      </c>
      <c r="AH55" s="131">
        <f t="shared" si="31"/>
        <v>18</v>
      </c>
      <c r="AI55" s="131">
        <f t="shared" si="31"/>
        <v>17</v>
      </c>
      <c r="AJ55" s="131">
        <f t="shared" si="31"/>
        <v>17</v>
      </c>
      <c r="AK55" s="131">
        <f t="shared" si="31"/>
        <v>17</v>
      </c>
      <c r="AL55" s="131">
        <f t="shared" si="31"/>
        <v>2</v>
      </c>
      <c r="AM55" s="131">
        <f t="shared" si="31"/>
        <v>17</v>
      </c>
      <c r="AN55" s="131">
        <f t="shared" si="31"/>
        <v>17</v>
      </c>
      <c r="AO55" s="131">
        <f t="shared" si="31"/>
        <v>17</v>
      </c>
      <c r="AP55" s="131">
        <f t="shared" si="31"/>
        <v>18</v>
      </c>
      <c r="AQ55" s="131">
        <f t="shared" si="31"/>
        <v>17</v>
      </c>
      <c r="AR55" s="131">
        <f t="shared" si="31"/>
        <v>18</v>
      </c>
      <c r="AS55" s="131">
        <f t="shared" si="31"/>
        <v>18</v>
      </c>
      <c r="AT55" s="131">
        <f t="shared" si="31"/>
        <v>18</v>
      </c>
      <c r="AU55" s="131">
        <f t="shared" si="31"/>
        <v>0</v>
      </c>
      <c r="AV55" s="145" t="s">
        <v>176</v>
      </c>
      <c r="AW55" s="145" t="s">
        <v>176</v>
      </c>
      <c r="AX55" s="145" t="s">
        <v>176</v>
      </c>
      <c r="AY55" s="145" t="s">
        <v>176</v>
      </c>
      <c r="AZ55" s="145" t="s">
        <v>176</v>
      </c>
      <c r="BA55" s="145" t="s">
        <v>176</v>
      </c>
      <c r="BB55" s="145" t="s">
        <v>176</v>
      </c>
      <c r="BC55" s="145" t="s">
        <v>176</v>
      </c>
      <c r="BD55" s="145" t="s">
        <v>176</v>
      </c>
      <c r="BE55" s="146">
        <f t="shared" si="6"/>
        <v>386</v>
      </c>
      <c r="BF55" s="23"/>
    </row>
    <row r="56" spans="1:58" ht="15" customHeight="1" thickBot="1">
      <c r="A56" s="321"/>
      <c r="B56" s="317"/>
      <c r="C56" s="317"/>
      <c r="D56" s="111" t="s">
        <v>54</v>
      </c>
      <c r="E56" s="256">
        <f>E65+E71+E59</f>
        <v>0</v>
      </c>
      <c r="F56" s="256">
        <f t="shared" ref="F56:AU56" si="32">F65+F71+F59</f>
        <v>0</v>
      </c>
      <c r="G56" s="256">
        <f t="shared" si="32"/>
        <v>0</v>
      </c>
      <c r="H56" s="256">
        <f t="shared" si="32"/>
        <v>0</v>
      </c>
      <c r="I56" s="256">
        <f t="shared" si="32"/>
        <v>0</v>
      </c>
      <c r="J56" s="256">
        <f t="shared" si="32"/>
        <v>0</v>
      </c>
      <c r="K56" s="256">
        <f t="shared" si="32"/>
        <v>0</v>
      </c>
      <c r="L56" s="256">
        <f t="shared" si="32"/>
        <v>0</v>
      </c>
      <c r="M56" s="256">
        <f t="shared" si="32"/>
        <v>0</v>
      </c>
      <c r="N56" s="256">
        <f t="shared" si="32"/>
        <v>0</v>
      </c>
      <c r="O56" s="256">
        <f t="shared" si="32"/>
        <v>0</v>
      </c>
      <c r="P56" s="256">
        <f t="shared" si="32"/>
        <v>0</v>
      </c>
      <c r="Q56" s="256">
        <f t="shared" si="32"/>
        <v>0</v>
      </c>
      <c r="R56" s="256">
        <f t="shared" si="32"/>
        <v>0</v>
      </c>
      <c r="S56" s="256">
        <f t="shared" si="32"/>
        <v>0</v>
      </c>
      <c r="T56" s="256">
        <f t="shared" si="32"/>
        <v>0</v>
      </c>
      <c r="U56" s="256">
        <f t="shared" si="32"/>
        <v>0</v>
      </c>
      <c r="V56" s="256" t="s">
        <v>176</v>
      </c>
      <c r="W56" s="256" t="s">
        <v>176</v>
      </c>
      <c r="X56" s="256">
        <f t="shared" si="32"/>
        <v>1</v>
      </c>
      <c r="Y56" s="256">
        <f t="shared" si="32"/>
        <v>1</v>
      </c>
      <c r="Z56" s="256">
        <f t="shared" si="32"/>
        <v>1</v>
      </c>
      <c r="AA56" s="256">
        <f t="shared" si="32"/>
        <v>1</v>
      </c>
      <c r="AB56" s="256">
        <f t="shared" si="32"/>
        <v>1</v>
      </c>
      <c r="AC56" s="256">
        <f t="shared" si="32"/>
        <v>1</v>
      </c>
      <c r="AD56" s="256">
        <f t="shared" si="32"/>
        <v>1</v>
      </c>
      <c r="AE56" s="256">
        <f t="shared" si="32"/>
        <v>1</v>
      </c>
      <c r="AF56" s="256">
        <f t="shared" si="32"/>
        <v>1</v>
      </c>
      <c r="AG56" s="256">
        <f t="shared" si="32"/>
        <v>1</v>
      </c>
      <c r="AH56" s="256">
        <f t="shared" si="32"/>
        <v>1</v>
      </c>
      <c r="AI56" s="256">
        <f t="shared" si="32"/>
        <v>1</v>
      </c>
      <c r="AJ56" s="256">
        <f t="shared" si="32"/>
        <v>1</v>
      </c>
      <c r="AK56" s="256">
        <f t="shared" si="32"/>
        <v>1</v>
      </c>
      <c r="AL56" s="256">
        <f t="shared" si="32"/>
        <v>0</v>
      </c>
      <c r="AM56" s="256">
        <f t="shared" si="32"/>
        <v>0</v>
      </c>
      <c r="AN56" s="256">
        <f t="shared" si="32"/>
        <v>0</v>
      </c>
      <c r="AO56" s="256">
        <f t="shared" si="32"/>
        <v>0</v>
      </c>
      <c r="AP56" s="256">
        <f t="shared" si="32"/>
        <v>0</v>
      </c>
      <c r="AQ56" s="256">
        <f t="shared" si="32"/>
        <v>0</v>
      </c>
      <c r="AR56" s="256">
        <f t="shared" si="32"/>
        <v>0</v>
      </c>
      <c r="AS56" s="256">
        <f t="shared" si="32"/>
        <v>0</v>
      </c>
      <c r="AT56" s="256">
        <f t="shared" si="32"/>
        <v>0</v>
      </c>
      <c r="AU56" s="256">
        <f t="shared" si="32"/>
        <v>0</v>
      </c>
      <c r="AV56" s="254" t="s">
        <v>176</v>
      </c>
      <c r="AW56" s="254" t="s">
        <v>176</v>
      </c>
      <c r="AX56" s="254" t="s">
        <v>176</v>
      </c>
      <c r="AY56" s="254" t="s">
        <v>176</v>
      </c>
      <c r="AZ56" s="254" t="s">
        <v>176</v>
      </c>
      <c r="BA56" s="254" t="s">
        <v>176</v>
      </c>
      <c r="BB56" s="254" t="s">
        <v>176</v>
      </c>
      <c r="BC56" s="254" t="s">
        <v>176</v>
      </c>
      <c r="BD56" s="254" t="s">
        <v>176</v>
      </c>
      <c r="BE56" s="146">
        <f t="shared" si="6"/>
        <v>14</v>
      </c>
      <c r="BF56" s="23"/>
    </row>
    <row r="57" spans="1:58" ht="15" customHeight="1" thickBot="1">
      <c r="A57" s="321"/>
      <c r="B57" s="318"/>
      <c r="C57" s="318"/>
      <c r="D57" s="111" t="s">
        <v>123</v>
      </c>
      <c r="E57" s="256">
        <f>E66+E72+E60</f>
        <v>0</v>
      </c>
      <c r="F57" s="256">
        <f t="shared" ref="F57:AU57" si="33">F66+F72+F60</f>
        <v>0</v>
      </c>
      <c r="G57" s="256">
        <f t="shared" si="33"/>
        <v>0</v>
      </c>
      <c r="H57" s="256">
        <f t="shared" si="33"/>
        <v>0</v>
      </c>
      <c r="I57" s="256">
        <f t="shared" si="33"/>
        <v>0</v>
      </c>
      <c r="J57" s="256">
        <f t="shared" si="33"/>
        <v>0</v>
      </c>
      <c r="K57" s="256">
        <f t="shared" si="33"/>
        <v>0</v>
      </c>
      <c r="L57" s="256">
        <f t="shared" si="33"/>
        <v>0</v>
      </c>
      <c r="M57" s="256">
        <f t="shared" si="33"/>
        <v>0</v>
      </c>
      <c r="N57" s="256">
        <f t="shared" si="33"/>
        <v>0</v>
      </c>
      <c r="O57" s="256">
        <f t="shared" si="33"/>
        <v>0</v>
      </c>
      <c r="P57" s="256">
        <f t="shared" si="33"/>
        <v>0</v>
      </c>
      <c r="Q57" s="256">
        <f t="shared" si="33"/>
        <v>0</v>
      </c>
      <c r="R57" s="256">
        <f t="shared" si="33"/>
        <v>0</v>
      </c>
      <c r="S57" s="256">
        <f t="shared" si="33"/>
        <v>0</v>
      </c>
      <c r="T57" s="256">
        <f t="shared" si="33"/>
        <v>0</v>
      </c>
      <c r="U57" s="256">
        <f t="shared" si="33"/>
        <v>0</v>
      </c>
      <c r="V57" s="256" t="s">
        <v>176</v>
      </c>
      <c r="W57" s="256" t="s">
        <v>176</v>
      </c>
      <c r="X57" s="256">
        <f t="shared" si="33"/>
        <v>0</v>
      </c>
      <c r="Y57" s="256">
        <f t="shared" si="33"/>
        <v>0</v>
      </c>
      <c r="Z57" s="256">
        <f t="shared" si="33"/>
        <v>0</v>
      </c>
      <c r="AA57" s="256">
        <f t="shared" si="33"/>
        <v>0</v>
      </c>
      <c r="AB57" s="256">
        <f t="shared" si="33"/>
        <v>0</v>
      </c>
      <c r="AC57" s="256">
        <f t="shared" si="33"/>
        <v>0</v>
      </c>
      <c r="AD57" s="256">
        <f t="shared" si="33"/>
        <v>0</v>
      </c>
      <c r="AE57" s="256">
        <f t="shared" si="33"/>
        <v>0</v>
      </c>
      <c r="AF57" s="256">
        <f t="shared" si="33"/>
        <v>0</v>
      </c>
      <c r="AG57" s="256">
        <f t="shared" si="33"/>
        <v>0</v>
      </c>
      <c r="AH57" s="256">
        <f t="shared" si="33"/>
        <v>0</v>
      </c>
      <c r="AI57" s="256">
        <f t="shared" si="33"/>
        <v>0</v>
      </c>
      <c r="AJ57" s="256">
        <f t="shared" si="33"/>
        <v>0</v>
      </c>
      <c r="AK57" s="256">
        <f t="shared" si="33"/>
        <v>0</v>
      </c>
      <c r="AL57" s="256">
        <f t="shared" si="33"/>
        <v>0</v>
      </c>
      <c r="AM57" s="256">
        <f t="shared" si="33"/>
        <v>0</v>
      </c>
      <c r="AN57" s="256">
        <f t="shared" si="33"/>
        <v>0</v>
      </c>
      <c r="AO57" s="256">
        <f t="shared" si="33"/>
        <v>0</v>
      </c>
      <c r="AP57" s="256">
        <f t="shared" si="33"/>
        <v>0</v>
      </c>
      <c r="AQ57" s="256">
        <f t="shared" si="33"/>
        <v>0</v>
      </c>
      <c r="AR57" s="256">
        <f t="shared" si="33"/>
        <v>0</v>
      </c>
      <c r="AS57" s="256">
        <f t="shared" si="33"/>
        <v>0</v>
      </c>
      <c r="AT57" s="256">
        <f t="shared" si="33"/>
        <v>0</v>
      </c>
      <c r="AU57" s="256">
        <f t="shared" si="33"/>
        <v>0</v>
      </c>
      <c r="AV57" s="254" t="s">
        <v>176</v>
      </c>
      <c r="AW57" s="254" t="s">
        <v>176</v>
      </c>
      <c r="AX57" s="254" t="s">
        <v>176</v>
      </c>
      <c r="AY57" s="254" t="s">
        <v>176</v>
      </c>
      <c r="AZ57" s="254" t="s">
        <v>176</v>
      </c>
      <c r="BA57" s="254" t="s">
        <v>176</v>
      </c>
      <c r="BB57" s="254" t="s">
        <v>176</v>
      </c>
      <c r="BC57" s="254" t="s">
        <v>176</v>
      </c>
      <c r="BD57" s="254" t="s">
        <v>176</v>
      </c>
      <c r="BE57" s="146">
        <f t="shared" si="6"/>
        <v>0</v>
      </c>
      <c r="BF57" s="23"/>
    </row>
    <row r="58" spans="1:58" ht="15" customHeight="1" thickBot="1">
      <c r="A58" s="321"/>
      <c r="B58" s="316" t="s">
        <v>227</v>
      </c>
      <c r="C58" s="316" t="s">
        <v>228</v>
      </c>
      <c r="D58" s="111" t="s">
        <v>53</v>
      </c>
      <c r="E58" s="256">
        <f>E61</f>
        <v>0</v>
      </c>
      <c r="F58" s="256">
        <f t="shared" ref="F58:U58" si="34">F61</f>
        <v>0</v>
      </c>
      <c r="G58" s="256">
        <f t="shared" si="34"/>
        <v>0</v>
      </c>
      <c r="H58" s="256">
        <f t="shared" si="34"/>
        <v>0</v>
      </c>
      <c r="I58" s="256">
        <f t="shared" si="34"/>
        <v>0</v>
      </c>
      <c r="J58" s="256">
        <f t="shared" si="34"/>
        <v>0</v>
      </c>
      <c r="K58" s="256">
        <f t="shared" si="34"/>
        <v>0</v>
      </c>
      <c r="L58" s="256">
        <f t="shared" si="34"/>
        <v>0</v>
      </c>
      <c r="M58" s="256">
        <f t="shared" si="34"/>
        <v>0</v>
      </c>
      <c r="N58" s="256">
        <f t="shared" si="34"/>
        <v>0</v>
      </c>
      <c r="O58" s="256">
        <f t="shared" si="34"/>
        <v>0</v>
      </c>
      <c r="P58" s="256">
        <f t="shared" si="34"/>
        <v>0</v>
      </c>
      <c r="Q58" s="256">
        <f t="shared" si="34"/>
        <v>0</v>
      </c>
      <c r="R58" s="256">
        <f t="shared" si="34"/>
        <v>0</v>
      </c>
      <c r="S58" s="256">
        <f t="shared" si="34"/>
        <v>0</v>
      </c>
      <c r="T58" s="256">
        <f t="shared" si="34"/>
        <v>0</v>
      </c>
      <c r="U58" s="256">
        <f t="shared" si="34"/>
        <v>0</v>
      </c>
      <c r="V58" s="254" t="s">
        <v>176</v>
      </c>
      <c r="W58" s="254" t="s">
        <v>176</v>
      </c>
      <c r="X58" s="256">
        <f t="shared" ref="X58:AK58" si="35">X61</f>
        <v>12</v>
      </c>
      <c r="Y58" s="256">
        <f t="shared" si="35"/>
        <v>12</v>
      </c>
      <c r="Z58" s="256">
        <f t="shared" si="35"/>
        <v>12</v>
      </c>
      <c r="AA58" s="256">
        <f t="shared" si="35"/>
        <v>12</v>
      </c>
      <c r="AB58" s="256">
        <f t="shared" si="35"/>
        <v>12</v>
      </c>
      <c r="AC58" s="256">
        <f t="shared" si="35"/>
        <v>11</v>
      </c>
      <c r="AD58" s="256">
        <f t="shared" si="35"/>
        <v>12</v>
      </c>
      <c r="AE58" s="256">
        <f t="shared" si="35"/>
        <v>12</v>
      </c>
      <c r="AF58" s="112">
        <f t="shared" si="35"/>
        <v>12</v>
      </c>
      <c r="AG58" s="112">
        <f t="shared" si="35"/>
        <v>12</v>
      </c>
      <c r="AH58" s="112">
        <f t="shared" si="35"/>
        <v>12</v>
      </c>
      <c r="AI58" s="112">
        <f t="shared" si="35"/>
        <v>12</v>
      </c>
      <c r="AJ58" s="112">
        <f t="shared" si="35"/>
        <v>12</v>
      </c>
      <c r="AK58" s="112">
        <f t="shared" si="35"/>
        <v>12</v>
      </c>
      <c r="AL58" s="112">
        <v>0</v>
      </c>
      <c r="AM58" s="112">
        <f t="shared" ref="AM58:AU60" si="36">AM61</f>
        <v>12</v>
      </c>
      <c r="AN58" s="256">
        <f t="shared" si="36"/>
        <v>12</v>
      </c>
      <c r="AO58" s="256">
        <f t="shared" si="36"/>
        <v>12</v>
      </c>
      <c r="AP58" s="256">
        <f t="shared" si="36"/>
        <v>12</v>
      </c>
      <c r="AQ58" s="256">
        <f t="shared" si="36"/>
        <v>12</v>
      </c>
      <c r="AR58" s="256">
        <f t="shared" si="36"/>
        <v>12</v>
      </c>
      <c r="AS58" s="256">
        <f t="shared" si="36"/>
        <v>12</v>
      </c>
      <c r="AT58" s="256">
        <f t="shared" si="36"/>
        <v>12</v>
      </c>
      <c r="AU58" s="256">
        <f t="shared" si="36"/>
        <v>0</v>
      </c>
      <c r="AV58" s="254" t="s">
        <v>176</v>
      </c>
      <c r="AW58" s="254" t="s">
        <v>176</v>
      </c>
      <c r="AX58" s="254" t="s">
        <v>176</v>
      </c>
      <c r="AY58" s="254" t="s">
        <v>176</v>
      </c>
      <c r="AZ58" s="254" t="s">
        <v>176</v>
      </c>
      <c r="BA58" s="254" t="s">
        <v>176</v>
      </c>
      <c r="BB58" s="254" t="s">
        <v>176</v>
      </c>
      <c r="BC58" s="254" t="s">
        <v>176</v>
      </c>
      <c r="BD58" s="254" t="s">
        <v>176</v>
      </c>
      <c r="BE58" s="146">
        <f t="shared" ref="BE58:BE63" si="37">SUM(E58:BC58)</f>
        <v>263</v>
      </c>
      <c r="BF58" s="23"/>
    </row>
    <row r="59" spans="1:58" ht="15" customHeight="1" thickBot="1">
      <c r="A59" s="321"/>
      <c r="B59" s="317"/>
      <c r="C59" s="317"/>
      <c r="D59" s="111" t="s">
        <v>54</v>
      </c>
      <c r="E59" s="131">
        <f>E62</f>
        <v>0</v>
      </c>
      <c r="F59" s="131">
        <f t="shared" ref="F59:U59" si="38">F62</f>
        <v>0</v>
      </c>
      <c r="G59" s="131">
        <f t="shared" si="38"/>
        <v>0</v>
      </c>
      <c r="H59" s="131">
        <f t="shared" si="38"/>
        <v>0</v>
      </c>
      <c r="I59" s="131">
        <f t="shared" si="38"/>
        <v>0</v>
      </c>
      <c r="J59" s="131">
        <f t="shared" si="38"/>
        <v>0</v>
      </c>
      <c r="K59" s="131">
        <f t="shared" si="38"/>
        <v>0</v>
      </c>
      <c r="L59" s="131">
        <f t="shared" si="38"/>
        <v>0</v>
      </c>
      <c r="M59" s="131">
        <f t="shared" si="38"/>
        <v>0</v>
      </c>
      <c r="N59" s="131">
        <f t="shared" si="38"/>
        <v>0</v>
      </c>
      <c r="O59" s="131">
        <f t="shared" si="38"/>
        <v>0</v>
      </c>
      <c r="P59" s="131">
        <f t="shared" si="38"/>
        <v>0</v>
      </c>
      <c r="Q59" s="131">
        <f t="shared" si="38"/>
        <v>0</v>
      </c>
      <c r="R59" s="131">
        <f t="shared" si="38"/>
        <v>0</v>
      </c>
      <c r="S59" s="131">
        <f t="shared" si="38"/>
        <v>0</v>
      </c>
      <c r="T59" s="131">
        <f t="shared" si="38"/>
        <v>0</v>
      </c>
      <c r="U59" s="131">
        <f t="shared" si="38"/>
        <v>0</v>
      </c>
      <c r="V59" s="145" t="s">
        <v>176</v>
      </c>
      <c r="W59" s="145" t="s">
        <v>176</v>
      </c>
      <c r="X59" s="131">
        <f t="shared" ref="X59:AK59" si="39">X62</f>
        <v>1</v>
      </c>
      <c r="Y59" s="131">
        <f t="shared" si="39"/>
        <v>1</v>
      </c>
      <c r="Z59" s="131">
        <f t="shared" si="39"/>
        <v>1</v>
      </c>
      <c r="AA59" s="131">
        <f t="shared" si="39"/>
        <v>1</v>
      </c>
      <c r="AB59" s="131">
        <f t="shared" si="39"/>
        <v>1</v>
      </c>
      <c r="AC59" s="131">
        <f t="shared" si="39"/>
        <v>1</v>
      </c>
      <c r="AD59" s="131">
        <f t="shared" si="39"/>
        <v>1</v>
      </c>
      <c r="AE59" s="131">
        <f t="shared" si="39"/>
        <v>1</v>
      </c>
      <c r="AF59" s="112">
        <f t="shared" si="39"/>
        <v>1</v>
      </c>
      <c r="AG59" s="112">
        <f t="shared" si="39"/>
        <v>1</v>
      </c>
      <c r="AH59" s="112">
        <f t="shared" si="39"/>
        <v>1</v>
      </c>
      <c r="AI59" s="112">
        <f t="shared" si="39"/>
        <v>1</v>
      </c>
      <c r="AJ59" s="112">
        <f t="shared" si="39"/>
        <v>1</v>
      </c>
      <c r="AK59" s="112">
        <f t="shared" si="39"/>
        <v>1</v>
      </c>
      <c r="AL59" s="112">
        <v>0</v>
      </c>
      <c r="AM59" s="112">
        <f t="shared" si="36"/>
        <v>0</v>
      </c>
      <c r="AN59" s="131">
        <f t="shared" si="36"/>
        <v>0</v>
      </c>
      <c r="AO59" s="131">
        <f t="shared" si="36"/>
        <v>0</v>
      </c>
      <c r="AP59" s="131">
        <f t="shared" si="36"/>
        <v>0</v>
      </c>
      <c r="AQ59" s="131">
        <f t="shared" si="36"/>
        <v>0</v>
      </c>
      <c r="AR59" s="131">
        <f t="shared" si="36"/>
        <v>0</v>
      </c>
      <c r="AS59" s="131">
        <f t="shared" si="36"/>
        <v>0</v>
      </c>
      <c r="AT59" s="131">
        <f t="shared" si="36"/>
        <v>0</v>
      </c>
      <c r="AU59" s="131">
        <f t="shared" si="36"/>
        <v>0</v>
      </c>
      <c r="AV59" s="145" t="s">
        <v>176</v>
      </c>
      <c r="AW59" s="145" t="s">
        <v>176</v>
      </c>
      <c r="AX59" s="145" t="s">
        <v>176</v>
      </c>
      <c r="AY59" s="145" t="s">
        <v>176</v>
      </c>
      <c r="AZ59" s="145" t="s">
        <v>176</v>
      </c>
      <c r="BA59" s="145" t="s">
        <v>176</v>
      </c>
      <c r="BB59" s="145" t="s">
        <v>176</v>
      </c>
      <c r="BC59" s="145" t="s">
        <v>176</v>
      </c>
      <c r="BD59" s="145" t="s">
        <v>176</v>
      </c>
      <c r="BE59" s="146">
        <f t="shared" si="37"/>
        <v>14</v>
      </c>
      <c r="BF59" s="23"/>
    </row>
    <row r="60" spans="1:58" ht="15" customHeight="1" thickBot="1">
      <c r="A60" s="321"/>
      <c r="B60" s="318"/>
      <c r="C60" s="318"/>
      <c r="D60" s="111" t="s">
        <v>123</v>
      </c>
      <c r="E60" s="256">
        <f>E63</f>
        <v>0</v>
      </c>
      <c r="F60" s="256">
        <f t="shared" ref="F60:U60" si="40">F63</f>
        <v>0</v>
      </c>
      <c r="G60" s="256">
        <f t="shared" si="40"/>
        <v>0</v>
      </c>
      <c r="H60" s="256">
        <f t="shared" si="40"/>
        <v>0</v>
      </c>
      <c r="I60" s="256">
        <f t="shared" si="40"/>
        <v>0</v>
      </c>
      <c r="J60" s="256">
        <f t="shared" si="40"/>
        <v>0</v>
      </c>
      <c r="K60" s="256">
        <f t="shared" si="40"/>
        <v>0</v>
      </c>
      <c r="L60" s="256">
        <f t="shared" si="40"/>
        <v>0</v>
      </c>
      <c r="M60" s="256">
        <f t="shared" si="40"/>
        <v>0</v>
      </c>
      <c r="N60" s="256">
        <f t="shared" si="40"/>
        <v>0</v>
      </c>
      <c r="O60" s="256">
        <f t="shared" si="40"/>
        <v>0</v>
      </c>
      <c r="P60" s="256">
        <f t="shared" si="40"/>
        <v>0</v>
      </c>
      <c r="Q60" s="256">
        <f t="shared" si="40"/>
        <v>0</v>
      </c>
      <c r="R60" s="256">
        <f t="shared" si="40"/>
        <v>0</v>
      </c>
      <c r="S60" s="256">
        <f t="shared" si="40"/>
        <v>0</v>
      </c>
      <c r="T60" s="256">
        <f t="shared" si="40"/>
        <v>0</v>
      </c>
      <c r="U60" s="256">
        <f t="shared" si="40"/>
        <v>0</v>
      </c>
      <c r="V60" s="145" t="s">
        <v>176</v>
      </c>
      <c r="W60" s="145" t="s">
        <v>176</v>
      </c>
      <c r="X60" s="131">
        <f t="shared" ref="X60:AK60" si="41">X63</f>
        <v>0</v>
      </c>
      <c r="Y60" s="131">
        <f t="shared" si="41"/>
        <v>0</v>
      </c>
      <c r="Z60" s="131">
        <f t="shared" si="41"/>
        <v>0</v>
      </c>
      <c r="AA60" s="131">
        <f t="shared" si="41"/>
        <v>0</v>
      </c>
      <c r="AB60" s="131">
        <f t="shared" si="41"/>
        <v>0</v>
      </c>
      <c r="AC60" s="131">
        <f t="shared" si="41"/>
        <v>0</v>
      </c>
      <c r="AD60" s="131">
        <f t="shared" si="41"/>
        <v>0</v>
      </c>
      <c r="AE60" s="131">
        <f t="shared" si="41"/>
        <v>0</v>
      </c>
      <c r="AF60" s="112">
        <f t="shared" si="41"/>
        <v>0</v>
      </c>
      <c r="AG60" s="112">
        <f t="shared" si="41"/>
        <v>0</v>
      </c>
      <c r="AH60" s="112">
        <f t="shared" si="41"/>
        <v>0</v>
      </c>
      <c r="AI60" s="112">
        <f t="shared" si="41"/>
        <v>0</v>
      </c>
      <c r="AJ60" s="112">
        <f t="shared" si="41"/>
        <v>0</v>
      </c>
      <c r="AK60" s="112">
        <f t="shared" si="41"/>
        <v>0</v>
      </c>
      <c r="AL60" s="112">
        <v>0</v>
      </c>
      <c r="AM60" s="112">
        <f t="shared" si="36"/>
        <v>0</v>
      </c>
      <c r="AN60" s="131">
        <f t="shared" si="36"/>
        <v>0</v>
      </c>
      <c r="AO60" s="131">
        <f t="shared" si="36"/>
        <v>0</v>
      </c>
      <c r="AP60" s="131">
        <f t="shared" si="36"/>
        <v>0</v>
      </c>
      <c r="AQ60" s="131">
        <f t="shared" si="36"/>
        <v>0</v>
      </c>
      <c r="AR60" s="131">
        <f t="shared" si="36"/>
        <v>0</v>
      </c>
      <c r="AS60" s="131">
        <f t="shared" si="36"/>
        <v>0</v>
      </c>
      <c r="AT60" s="131">
        <f t="shared" si="36"/>
        <v>0</v>
      </c>
      <c r="AU60" s="131">
        <v>0</v>
      </c>
      <c r="AV60" s="145" t="s">
        <v>176</v>
      </c>
      <c r="AW60" s="145" t="s">
        <v>176</v>
      </c>
      <c r="AX60" s="145" t="s">
        <v>176</v>
      </c>
      <c r="AY60" s="145" t="s">
        <v>176</v>
      </c>
      <c r="AZ60" s="145" t="s">
        <v>176</v>
      </c>
      <c r="BA60" s="145" t="s">
        <v>176</v>
      </c>
      <c r="BB60" s="145" t="s">
        <v>176</v>
      </c>
      <c r="BC60" s="145" t="s">
        <v>176</v>
      </c>
      <c r="BD60" s="145" t="s">
        <v>176</v>
      </c>
      <c r="BE60" s="146">
        <f t="shared" si="37"/>
        <v>0</v>
      </c>
      <c r="BF60" s="23"/>
    </row>
    <row r="61" spans="1:58" ht="14.25" customHeight="1" thickBot="1">
      <c r="A61" s="321"/>
      <c r="B61" s="312" t="s">
        <v>73</v>
      </c>
      <c r="C61" s="312" t="s">
        <v>128</v>
      </c>
      <c r="D61" s="18" t="s">
        <v>53</v>
      </c>
      <c r="E61" s="260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134">
        <v>0</v>
      </c>
      <c r="V61" s="135" t="s">
        <v>176</v>
      </c>
      <c r="W61" s="135" t="s">
        <v>176</v>
      </c>
      <c r="X61" s="247">
        <v>12</v>
      </c>
      <c r="Y61" s="247">
        <v>12</v>
      </c>
      <c r="Z61" s="247">
        <v>12</v>
      </c>
      <c r="AA61" s="247">
        <v>12</v>
      </c>
      <c r="AB61" s="247">
        <v>12</v>
      </c>
      <c r="AC61" s="247">
        <v>11</v>
      </c>
      <c r="AD61" s="247">
        <v>12</v>
      </c>
      <c r="AE61" s="247">
        <v>12</v>
      </c>
      <c r="AF61" s="247">
        <v>12</v>
      </c>
      <c r="AG61" s="247">
        <v>12</v>
      </c>
      <c r="AH61" s="247">
        <v>12</v>
      </c>
      <c r="AI61" s="247">
        <v>12</v>
      </c>
      <c r="AJ61" s="247">
        <v>12</v>
      </c>
      <c r="AK61" s="247">
        <v>12</v>
      </c>
      <c r="AL61" s="247">
        <v>12</v>
      </c>
      <c r="AM61" s="247">
        <v>12</v>
      </c>
      <c r="AN61" s="247">
        <v>12</v>
      </c>
      <c r="AO61" s="247">
        <v>12</v>
      </c>
      <c r="AP61" s="247">
        <v>12</v>
      </c>
      <c r="AQ61" s="247">
        <v>12</v>
      </c>
      <c r="AR61" s="247">
        <v>12</v>
      </c>
      <c r="AS61" s="247">
        <v>12</v>
      </c>
      <c r="AT61" s="247">
        <v>12</v>
      </c>
      <c r="AU61" s="18">
        <v>0</v>
      </c>
      <c r="AV61" s="135" t="s">
        <v>176</v>
      </c>
      <c r="AW61" s="135" t="s">
        <v>176</v>
      </c>
      <c r="AX61" s="135" t="s">
        <v>176</v>
      </c>
      <c r="AY61" s="135" t="s">
        <v>176</v>
      </c>
      <c r="AZ61" s="135" t="s">
        <v>176</v>
      </c>
      <c r="BA61" s="135" t="s">
        <v>176</v>
      </c>
      <c r="BB61" s="135" t="s">
        <v>176</v>
      </c>
      <c r="BC61" s="135" t="s">
        <v>176</v>
      </c>
      <c r="BD61" s="135" t="s">
        <v>176</v>
      </c>
      <c r="BE61" s="115">
        <f t="shared" si="37"/>
        <v>275</v>
      </c>
      <c r="BF61" s="23"/>
    </row>
    <row r="62" spans="1:58" ht="14.25" customHeight="1" thickBot="1">
      <c r="A62" s="321"/>
      <c r="B62" s="313"/>
      <c r="C62" s="313"/>
      <c r="D62" s="18" t="s">
        <v>54</v>
      </c>
      <c r="E62" s="262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134">
        <v>0</v>
      </c>
      <c r="V62" s="135" t="s">
        <v>176</v>
      </c>
      <c r="W62" s="135" t="s">
        <v>176</v>
      </c>
      <c r="X62" s="247">
        <v>1</v>
      </c>
      <c r="Y62" s="18">
        <v>1</v>
      </c>
      <c r="Z62" s="18">
        <v>1</v>
      </c>
      <c r="AA62" s="18">
        <v>1</v>
      </c>
      <c r="AB62" s="18">
        <v>1</v>
      </c>
      <c r="AC62" s="18">
        <v>1</v>
      </c>
      <c r="AD62" s="18">
        <v>1</v>
      </c>
      <c r="AE62" s="18">
        <v>1</v>
      </c>
      <c r="AF62" s="18">
        <v>1</v>
      </c>
      <c r="AG62" s="18">
        <v>1</v>
      </c>
      <c r="AH62" s="18">
        <v>1</v>
      </c>
      <c r="AI62" s="18">
        <v>1</v>
      </c>
      <c r="AJ62" s="18">
        <v>1</v>
      </c>
      <c r="AK62" s="18">
        <v>1</v>
      </c>
      <c r="AL62" s="18"/>
      <c r="AM62" s="18"/>
      <c r="AN62" s="18"/>
      <c r="AO62" s="18"/>
      <c r="AP62" s="18"/>
      <c r="AQ62" s="18"/>
      <c r="AR62" s="18"/>
      <c r="AS62" s="18"/>
      <c r="AT62" s="18"/>
      <c r="AU62" s="18">
        <v>0</v>
      </c>
      <c r="AV62" s="135" t="s">
        <v>176</v>
      </c>
      <c r="AW62" s="135" t="s">
        <v>176</v>
      </c>
      <c r="AX62" s="135" t="s">
        <v>176</v>
      </c>
      <c r="AY62" s="135" t="s">
        <v>176</v>
      </c>
      <c r="AZ62" s="135" t="s">
        <v>176</v>
      </c>
      <c r="BA62" s="135" t="s">
        <v>176</v>
      </c>
      <c r="BB62" s="135" t="s">
        <v>176</v>
      </c>
      <c r="BC62" s="135" t="s">
        <v>176</v>
      </c>
      <c r="BD62" s="135" t="s">
        <v>176</v>
      </c>
      <c r="BE62" s="115">
        <f t="shared" si="37"/>
        <v>14</v>
      </c>
      <c r="BF62" s="23"/>
    </row>
    <row r="63" spans="1:58" ht="14.25" customHeight="1" thickBot="1">
      <c r="A63" s="321"/>
      <c r="B63" s="314"/>
      <c r="C63" s="314"/>
      <c r="D63" s="18" t="s">
        <v>123</v>
      </c>
      <c r="E63" s="263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134">
        <v>0</v>
      </c>
      <c r="V63" s="135" t="s">
        <v>176</v>
      </c>
      <c r="W63" s="135" t="s">
        <v>176</v>
      </c>
      <c r="X63" s="247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>
        <v>0</v>
      </c>
      <c r="AV63" s="135" t="s">
        <v>176</v>
      </c>
      <c r="AW63" s="135" t="s">
        <v>176</v>
      </c>
      <c r="AX63" s="135" t="s">
        <v>176</v>
      </c>
      <c r="AY63" s="135" t="s">
        <v>176</v>
      </c>
      <c r="AZ63" s="135" t="s">
        <v>176</v>
      </c>
      <c r="BA63" s="135" t="s">
        <v>176</v>
      </c>
      <c r="BB63" s="135" t="s">
        <v>176</v>
      </c>
      <c r="BC63" s="135" t="s">
        <v>176</v>
      </c>
      <c r="BD63" s="135" t="s">
        <v>176</v>
      </c>
      <c r="BE63" s="115">
        <f t="shared" si="37"/>
        <v>0</v>
      </c>
      <c r="BF63" s="23"/>
    </row>
    <row r="64" spans="1:58" ht="15" customHeight="1" thickBot="1">
      <c r="A64" s="321"/>
      <c r="B64" s="316" t="s">
        <v>66</v>
      </c>
      <c r="C64" s="316" t="s">
        <v>145</v>
      </c>
      <c r="D64" s="111" t="s">
        <v>53</v>
      </c>
      <c r="E64" s="256">
        <f>E67</f>
        <v>0</v>
      </c>
      <c r="F64" s="256">
        <f t="shared" ref="F64:AU64" si="42">F67</f>
        <v>0</v>
      </c>
      <c r="G64" s="256">
        <f t="shared" si="42"/>
        <v>0</v>
      </c>
      <c r="H64" s="256">
        <f t="shared" si="42"/>
        <v>0</v>
      </c>
      <c r="I64" s="256">
        <f t="shared" si="42"/>
        <v>0</v>
      </c>
      <c r="J64" s="256">
        <f t="shared" si="42"/>
        <v>0</v>
      </c>
      <c r="K64" s="256">
        <f t="shared" si="42"/>
        <v>0</v>
      </c>
      <c r="L64" s="256">
        <f t="shared" si="42"/>
        <v>0</v>
      </c>
      <c r="M64" s="256">
        <f t="shared" si="42"/>
        <v>0</v>
      </c>
      <c r="N64" s="256">
        <f t="shared" si="42"/>
        <v>0</v>
      </c>
      <c r="O64" s="256">
        <f t="shared" si="42"/>
        <v>0</v>
      </c>
      <c r="P64" s="256">
        <f t="shared" si="42"/>
        <v>0</v>
      </c>
      <c r="Q64" s="256">
        <f t="shared" si="42"/>
        <v>0</v>
      </c>
      <c r="R64" s="256">
        <f t="shared" si="42"/>
        <v>0</v>
      </c>
      <c r="S64" s="256">
        <f t="shared" si="42"/>
        <v>0</v>
      </c>
      <c r="T64" s="256">
        <f t="shared" si="42"/>
        <v>0</v>
      </c>
      <c r="U64" s="256">
        <f t="shared" si="42"/>
        <v>0</v>
      </c>
      <c r="V64" s="254" t="s">
        <v>176</v>
      </c>
      <c r="W64" s="254" t="s">
        <v>176</v>
      </c>
      <c r="X64" s="256">
        <f t="shared" si="42"/>
        <v>3</v>
      </c>
      <c r="Y64" s="256">
        <f t="shared" si="42"/>
        <v>3</v>
      </c>
      <c r="Z64" s="256">
        <f t="shared" si="42"/>
        <v>3</v>
      </c>
      <c r="AA64" s="256">
        <f t="shared" si="42"/>
        <v>3</v>
      </c>
      <c r="AB64" s="256">
        <f t="shared" si="42"/>
        <v>4</v>
      </c>
      <c r="AC64" s="256">
        <f t="shared" si="42"/>
        <v>4</v>
      </c>
      <c r="AD64" s="256">
        <f t="shared" si="42"/>
        <v>3</v>
      </c>
      <c r="AE64" s="256">
        <f t="shared" si="42"/>
        <v>3</v>
      </c>
      <c r="AF64" s="112">
        <f t="shared" si="42"/>
        <v>3</v>
      </c>
      <c r="AG64" s="112">
        <f t="shared" si="42"/>
        <v>3</v>
      </c>
      <c r="AH64" s="112">
        <f t="shared" si="42"/>
        <v>4</v>
      </c>
      <c r="AI64" s="112">
        <f t="shared" si="42"/>
        <v>3</v>
      </c>
      <c r="AJ64" s="112">
        <f t="shared" si="42"/>
        <v>3</v>
      </c>
      <c r="AK64" s="112">
        <f t="shared" si="42"/>
        <v>3</v>
      </c>
      <c r="AL64" s="112">
        <v>0</v>
      </c>
      <c r="AM64" s="112">
        <f t="shared" ref="AM64" si="43">AM67</f>
        <v>3</v>
      </c>
      <c r="AN64" s="256">
        <f t="shared" ref="AN64:AT64" si="44">AN67</f>
        <v>3</v>
      </c>
      <c r="AO64" s="256">
        <f t="shared" si="44"/>
        <v>3</v>
      </c>
      <c r="AP64" s="256">
        <f t="shared" si="44"/>
        <v>4</v>
      </c>
      <c r="AQ64" s="256">
        <f t="shared" si="44"/>
        <v>3</v>
      </c>
      <c r="AR64" s="256">
        <f t="shared" si="44"/>
        <v>3</v>
      </c>
      <c r="AS64" s="256">
        <f t="shared" si="44"/>
        <v>4</v>
      </c>
      <c r="AT64" s="256">
        <f t="shared" si="44"/>
        <v>4</v>
      </c>
      <c r="AU64" s="256">
        <f t="shared" si="42"/>
        <v>0</v>
      </c>
      <c r="AV64" s="254" t="s">
        <v>176</v>
      </c>
      <c r="AW64" s="254" t="s">
        <v>176</v>
      </c>
      <c r="AX64" s="254" t="s">
        <v>176</v>
      </c>
      <c r="AY64" s="254" t="s">
        <v>176</v>
      </c>
      <c r="AZ64" s="254" t="s">
        <v>176</v>
      </c>
      <c r="BA64" s="254" t="s">
        <v>176</v>
      </c>
      <c r="BB64" s="254" t="s">
        <v>176</v>
      </c>
      <c r="BC64" s="254" t="s">
        <v>176</v>
      </c>
      <c r="BD64" s="254" t="s">
        <v>176</v>
      </c>
      <c r="BE64" s="146">
        <f t="shared" si="6"/>
        <v>72</v>
      </c>
      <c r="BF64" s="23"/>
    </row>
    <row r="65" spans="1:58" ht="15" customHeight="1" thickBot="1">
      <c r="A65" s="321"/>
      <c r="B65" s="317"/>
      <c r="C65" s="317"/>
      <c r="D65" s="111" t="s">
        <v>54</v>
      </c>
      <c r="E65" s="131">
        <f>E68</f>
        <v>0</v>
      </c>
      <c r="F65" s="131">
        <f t="shared" ref="F65:AU65" si="45">F68</f>
        <v>0</v>
      </c>
      <c r="G65" s="131">
        <f t="shared" si="45"/>
        <v>0</v>
      </c>
      <c r="H65" s="131">
        <f t="shared" si="45"/>
        <v>0</v>
      </c>
      <c r="I65" s="131">
        <f t="shared" si="45"/>
        <v>0</v>
      </c>
      <c r="J65" s="131">
        <f t="shared" si="45"/>
        <v>0</v>
      </c>
      <c r="K65" s="131">
        <f t="shared" si="45"/>
        <v>0</v>
      </c>
      <c r="L65" s="131">
        <f t="shared" si="45"/>
        <v>0</v>
      </c>
      <c r="M65" s="131">
        <f t="shared" si="45"/>
        <v>0</v>
      </c>
      <c r="N65" s="131">
        <f t="shared" si="45"/>
        <v>0</v>
      </c>
      <c r="O65" s="131">
        <f t="shared" si="45"/>
        <v>0</v>
      </c>
      <c r="P65" s="131">
        <f t="shared" si="45"/>
        <v>0</v>
      </c>
      <c r="Q65" s="131">
        <f t="shared" si="45"/>
        <v>0</v>
      </c>
      <c r="R65" s="131">
        <f t="shared" si="45"/>
        <v>0</v>
      </c>
      <c r="S65" s="131">
        <f t="shared" si="45"/>
        <v>0</v>
      </c>
      <c r="T65" s="131">
        <f t="shared" si="45"/>
        <v>0</v>
      </c>
      <c r="U65" s="131">
        <f t="shared" si="45"/>
        <v>0</v>
      </c>
      <c r="V65" s="145" t="s">
        <v>176</v>
      </c>
      <c r="W65" s="145" t="s">
        <v>176</v>
      </c>
      <c r="X65" s="131">
        <f t="shared" si="45"/>
        <v>0</v>
      </c>
      <c r="Y65" s="131">
        <f t="shared" si="45"/>
        <v>0</v>
      </c>
      <c r="Z65" s="131">
        <f t="shared" si="45"/>
        <v>0</v>
      </c>
      <c r="AA65" s="131">
        <f t="shared" si="45"/>
        <v>0</v>
      </c>
      <c r="AB65" s="131">
        <f t="shared" si="45"/>
        <v>0</v>
      </c>
      <c r="AC65" s="131">
        <f t="shared" si="45"/>
        <v>0</v>
      </c>
      <c r="AD65" s="131">
        <f t="shared" si="45"/>
        <v>0</v>
      </c>
      <c r="AE65" s="131">
        <f t="shared" si="45"/>
        <v>0</v>
      </c>
      <c r="AF65" s="112">
        <f t="shared" si="45"/>
        <v>0</v>
      </c>
      <c r="AG65" s="112">
        <f t="shared" si="45"/>
        <v>0</v>
      </c>
      <c r="AH65" s="112">
        <f t="shared" si="45"/>
        <v>0</v>
      </c>
      <c r="AI65" s="112">
        <f t="shared" si="45"/>
        <v>0</v>
      </c>
      <c r="AJ65" s="112">
        <f t="shared" si="45"/>
        <v>0</v>
      </c>
      <c r="AK65" s="112">
        <f t="shared" si="45"/>
        <v>0</v>
      </c>
      <c r="AL65" s="112">
        <v>0</v>
      </c>
      <c r="AM65" s="112">
        <f t="shared" ref="AM65" si="46">AM68</f>
        <v>0</v>
      </c>
      <c r="AN65" s="131">
        <f t="shared" ref="AN65:AT65" si="47">AN68</f>
        <v>0</v>
      </c>
      <c r="AO65" s="131">
        <f t="shared" si="47"/>
        <v>0</v>
      </c>
      <c r="AP65" s="131">
        <f t="shared" si="47"/>
        <v>0</v>
      </c>
      <c r="AQ65" s="131">
        <f t="shared" si="47"/>
        <v>0</v>
      </c>
      <c r="AR65" s="131">
        <f t="shared" si="47"/>
        <v>0</v>
      </c>
      <c r="AS65" s="131">
        <f t="shared" si="47"/>
        <v>0</v>
      </c>
      <c r="AT65" s="131">
        <f t="shared" si="47"/>
        <v>0</v>
      </c>
      <c r="AU65" s="131">
        <f t="shared" si="45"/>
        <v>0</v>
      </c>
      <c r="AV65" s="145" t="s">
        <v>176</v>
      </c>
      <c r="AW65" s="145" t="s">
        <v>176</v>
      </c>
      <c r="AX65" s="145" t="s">
        <v>176</v>
      </c>
      <c r="AY65" s="145" t="s">
        <v>176</v>
      </c>
      <c r="AZ65" s="145" t="s">
        <v>176</v>
      </c>
      <c r="BA65" s="145" t="s">
        <v>176</v>
      </c>
      <c r="BB65" s="145" t="s">
        <v>176</v>
      </c>
      <c r="BC65" s="145" t="s">
        <v>176</v>
      </c>
      <c r="BD65" s="145" t="s">
        <v>176</v>
      </c>
      <c r="BE65" s="146">
        <f t="shared" si="6"/>
        <v>0</v>
      </c>
      <c r="BF65" s="23"/>
    </row>
    <row r="66" spans="1:58" ht="15" customHeight="1" thickBot="1">
      <c r="A66" s="321"/>
      <c r="B66" s="318"/>
      <c r="C66" s="318"/>
      <c r="D66" s="111" t="s">
        <v>123</v>
      </c>
      <c r="E66" s="256">
        <f>E69</f>
        <v>0</v>
      </c>
      <c r="F66" s="256">
        <f t="shared" ref="F66:AK66" si="48">F69</f>
        <v>0</v>
      </c>
      <c r="G66" s="256">
        <f t="shared" si="48"/>
        <v>0</v>
      </c>
      <c r="H66" s="256">
        <f t="shared" si="48"/>
        <v>0</v>
      </c>
      <c r="I66" s="256">
        <f t="shared" si="48"/>
        <v>0</v>
      </c>
      <c r="J66" s="256">
        <f t="shared" si="48"/>
        <v>0</v>
      </c>
      <c r="K66" s="256">
        <f t="shared" si="48"/>
        <v>0</v>
      </c>
      <c r="L66" s="256">
        <f t="shared" si="48"/>
        <v>0</v>
      </c>
      <c r="M66" s="256">
        <f t="shared" si="48"/>
        <v>0</v>
      </c>
      <c r="N66" s="256">
        <f t="shared" si="48"/>
        <v>0</v>
      </c>
      <c r="O66" s="256">
        <f t="shared" si="48"/>
        <v>0</v>
      </c>
      <c r="P66" s="256">
        <f t="shared" si="48"/>
        <v>0</v>
      </c>
      <c r="Q66" s="256">
        <f t="shared" si="48"/>
        <v>0</v>
      </c>
      <c r="R66" s="256">
        <f t="shared" si="48"/>
        <v>0</v>
      </c>
      <c r="S66" s="256">
        <f t="shared" si="48"/>
        <v>0</v>
      </c>
      <c r="T66" s="256">
        <f t="shared" si="48"/>
        <v>0</v>
      </c>
      <c r="U66" s="256">
        <f t="shared" si="48"/>
        <v>0</v>
      </c>
      <c r="V66" s="145" t="s">
        <v>176</v>
      </c>
      <c r="W66" s="145" t="s">
        <v>176</v>
      </c>
      <c r="X66" s="131">
        <f t="shared" si="48"/>
        <v>0</v>
      </c>
      <c r="Y66" s="131">
        <f t="shared" si="48"/>
        <v>0</v>
      </c>
      <c r="Z66" s="131">
        <f t="shared" si="48"/>
        <v>0</v>
      </c>
      <c r="AA66" s="131">
        <f t="shared" si="48"/>
        <v>0</v>
      </c>
      <c r="AB66" s="131">
        <f t="shared" si="48"/>
        <v>0</v>
      </c>
      <c r="AC66" s="131">
        <f t="shared" si="48"/>
        <v>0</v>
      </c>
      <c r="AD66" s="131">
        <f t="shared" si="48"/>
        <v>0</v>
      </c>
      <c r="AE66" s="131">
        <f t="shared" si="48"/>
        <v>0</v>
      </c>
      <c r="AF66" s="112">
        <f t="shared" si="48"/>
        <v>0</v>
      </c>
      <c r="AG66" s="112">
        <f t="shared" si="48"/>
        <v>0</v>
      </c>
      <c r="AH66" s="112">
        <f t="shared" si="48"/>
        <v>0</v>
      </c>
      <c r="AI66" s="112">
        <f t="shared" si="48"/>
        <v>0</v>
      </c>
      <c r="AJ66" s="112">
        <f t="shared" si="48"/>
        <v>0</v>
      </c>
      <c r="AK66" s="112">
        <f t="shared" si="48"/>
        <v>0</v>
      </c>
      <c r="AL66" s="112">
        <v>0</v>
      </c>
      <c r="AM66" s="112">
        <f t="shared" ref="AM66" si="49">AM69</f>
        <v>0</v>
      </c>
      <c r="AN66" s="131">
        <f t="shared" ref="AN66:AT66" si="50">AN69</f>
        <v>0</v>
      </c>
      <c r="AO66" s="131">
        <f t="shared" si="50"/>
        <v>0</v>
      </c>
      <c r="AP66" s="131">
        <f t="shared" si="50"/>
        <v>0</v>
      </c>
      <c r="AQ66" s="131">
        <f t="shared" si="50"/>
        <v>0</v>
      </c>
      <c r="AR66" s="131">
        <f t="shared" si="50"/>
        <v>0</v>
      </c>
      <c r="AS66" s="131">
        <f t="shared" si="50"/>
        <v>0</v>
      </c>
      <c r="AT66" s="131">
        <f t="shared" si="50"/>
        <v>0</v>
      </c>
      <c r="AU66" s="131">
        <v>0</v>
      </c>
      <c r="AV66" s="145" t="s">
        <v>176</v>
      </c>
      <c r="AW66" s="145" t="s">
        <v>176</v>
      </c>
      <c r="AX66" s="145" t="s">
        <v>176</v>
      </c>
      <c r="AY66" s="145" t="s">
        <v>176</v>
      </c>
      <c r="AZ66" s="145" t="s">
        <v>176</v>
      </c>
      <c r="BA66" s="145" t="s">
        <v>176</v>
      </c>
      <c r="BB66" s="145" t="s">
        <v>176</v>
      </c>
      <c r="BC66" s="145" t="s">
        <v>176</v>
      </c>
      <c r="BD66" s="145" t="s">
        <v>176</v>
      </c>
      <c r="BE66" s="146">
        <f t="shared" si="6"/>
        <v>0</v>
      </c>
      <c r="BF66" s="23"/>
    </row>
    <row r="67" spans="1:58" ht="12.75" customHeight="1" thickBot="1">
      <c r="A67" s="321"/>
      <c r="B67" s="312" t="s">
        <v>76</v>
      </c>
      <c r="C67" s="312" t="s">
        <v>146</v>
      </c>
      <c r="D67" s="18" t="s">
        <v>53</v>
      </c>
      <c r="E67" s="260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134">
        <v>0</v>
      </c>
      <c r="V67" s="135" t="s">
        <v>176</v>
      </c>
      <c r="W67" s="135" t="s">
        <v>176</v>
      </c>
      <c r="X67" s="247">
        <v>3</v>
      </c>
      <c r="Y67" s="247">
        <v>3</v>
      </c>
      <c r="Z67" s="247">
        <v>3</v>
      </c>
      <c r="AA67" s="247">
        <v>3</v>
      </c>
      <c r="AB67" s="247">
        <v>4</v>
      </c>
      <c r="AC67" s="247">
        <v>4</v>
      </c>
      <c r="AD67" s="247">
        <v>3</v>
      </c>
      <c r="AE67" s="247">
        <v>3</v>
      </c>
      <c r="AF67" s="247">
        <v>3</v>
      </c>
      <c r="AG67" s="247">
        <v>3</v>
      </c>
      <c r="AH67" s="247">
        <v>4</v>
      </c>
      <c r="AI67" s="247">
        <v>3</v>
      </c>
      <c r="AJ67" s="247">
        <v>3</v>
      </c>
      <c r="AK67" s="247">
        <v>3</v>
      </c>
      <c r="AL67" s="247">
        <v>3</v>
      </c>
      <c r="AM67" s="247">
        <v>3</v>
      </c>
      <c r="AN67" s="247">
        <v>3</v>
      </c>
      <c r="AO67" s="247">
        <v>3</v>
      </c>
      <c r="AP67" s="247">
        <v>4</v>
      </c>
      <c r="AQ67" s="247">
        <v>3</v>
      </c>
      <c r="AR67" s="247">
        <v>3</v>
      </c>
      <c r="AS67" s="247">
        <v>4</v>
      </c>
      <c r="AT67" s="247">
        <v>4</v>
      </c>
      <c r="AU67" s="18">
        <v>0</v>
      </c>
      <c r="AV67" s="135" t="s">
        <v>176</v>
      </c>
      <c r="AW67" s="135" t="s">
        <v>176</v>
      </c>
      <c r="AX67" s="135" t="s">
        <v>176</v>
      </c>
      <c r="AY67" s="135" t="s">
        <v>176</v>
      </c>
      <c r="AZ67" s="135" t="s">
        <v>176</v>
      </c>
      <c r="BA67" s="135" t="s">
        <v>176</v>
      </c>
      <c r="BB67" s="135" t="s">
        <v>176</v>
      </c>
      <c r="BC67" s="135" t="s">
        <v>176</v>
      </c>
      <c r="BD67" s="135" t="s">
        <v>176</v>
      </c>
      <c r="BE67" s="115">
        <f t="shared" si="6"/>
        <v>75</v>
      </c>
      <c r="BF67" s="23"/>
    </row>
    <row r="68" spans="1:58" ht="12.75" customHeight="1" thickBot="1">
      <c r="A68" s="321"/>
      <c r="B68" s="313"/>
      <c r="C68" s="313"/>
      <c r="D68" s="18" t="s">
        <v>54</v>
      </c>
      <c r="E68" s="262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134">
        <v>0</v>
      </c>
      <c r="V68" s="135" t="s">
        <v>176</v>
      </c>
      <c r="W68" s="135" t="s">
        <v>176</v>
      </c>
      <c r="X68" s="247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>
        <v>0</v>
      </c>
      <c r="AV68" s="135" t="s">
        <v>176</v>
      </c>
      <c r="AW68" s="135" t="s">
        <v>176</v>
      </c>
      <c r="AX68" s="135" t="s">
        <v>176</v>
      </c>
      <c r="AY68" s="135" t="s">
        <v>176</v>
      </c>
      <c r="AZ68" s="135" t="s">
        <v>176</v>
      </c>
      <c r="BA68" s="135" t="s">
        <v>176</v>
      </c>
      <c r="BB68" s="135" t="s">
        <v>176</v>
      </c>
      <c r="BC68" s="135" t="s">
        <v>176</v>
      </c>
      <c r="BD68" s="135" t="s">
        <v>176</v>
      </c>
      <c r="BE68" s="115">
        <f t="shared" si="6"/>
        <v>0</v>
      </c>
      <c r="BF68" s="23"/>
    </row>
    <row r="69" spans="1:58" ht="12.75" customHeight="1" thickBot="1">
      <c r="A69" s="321"/>
      <c r="B69" s="314"/>
      <c r="C69" s="314"/>
      <c r="D69" s="18" t="s">
        <v>123</v>
      </c>
      <c r="E69" s="263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134">
        <v>0</v>
      </c>
      <c r="V69" s="135" t="s">
        <v>176</v>
      </c>
      <c r="W69" s="135" t="s">
        <v>176</v>
      </c>
      <c r="X69" s="247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>
        <v>0</v>
      </c>
      <c r="AV69" s="135" t="s">
        <v>176</v>
      </c>
      <c r="AW69" s="135" t="s">
        <v>176</v>
      </c>
      <c r="AX69" s="135" t="s">
        <v>176</v>
      </c>
      <c r="AY69" s="135" t="s">
        <v>176</v>
      </c>
      <c r="AZ69" s="135" t="s">
        <v>176</v>
      </c>
      <c r="BA69" s="135" t="s">
        <v>176</v>
      </c>
      <c r="BB69" s="135" t="s">
        <v>176</v>
      </c>
      <c r="BC69" s="135" t="s">
        <v>176</v>
      </c>
      <c r="BD69" s="135" t="s">
        <v>176</v>
      </c>
      <c r="BE69" s="115">
        <f t="shared" si="6"/>
        <v>0</v>
      </c>
      <c r="BF69" s="23"/>
    </row>
    <row r="70" spans="1:58" ht="15" customHeight="1" thickBot="1">
      <c r="A70" s="321"/>
      <c r="B70" s="316" t="s">
        <v>147</v>
      </c>
      <c r="C70" s="316" t="s">
        <v>302</v>
      </c>
      <c r="D70" s="111" t="s">
        <v>53</v>
      </c>
      <c r="E70" s="112">
        <f>E73</f>
        <v>0</v>
      </c>
      <c r="F70" s="112">
        <f t="shared" ref="F70:U70" si="51">F73</f>
        <v>0</v>
      </c>
      <c r="G70" s="112">
        <f t="shared" si="51"/>
        <v>0</v>
      </c>
      <c r="H70" s="112">
        <f t="shared" si="51"/>
        <v>0</v>
      </c>
      <c r="I70" s="112">
        <f t="shared" si="51"/>
        <v>0</v>
      </c>
      <c r="J70" s="112">
        <f t="shared" si="51"/>
        <v>0</v>
      </c>
      <c r="K70" s="112">
        <f t="shared" si="51"/>
        <v>0</v>
      </c>
      <c r="L70" s="112">
        <f t="shared" si="51"/>
        <v>0</v>
      </c>
      <c r="M70" s="112">
        <f t="shared" si="51"/>
        <v>0</v>
      </c>
      <c r="N70" s="112">
        <f t="shared" si="51"/>
        <v>0</v>
      </c>
      <c r="O70" s="112">
        <f t="shared" si="51"/>
        <v>0</v>
      </c>
      <c r="P70" s="112">
        <f t="shared" si="51"/>
        <v>0</v>
      </c>
      <c r="Q70" s="112">
        <f t="shared" si="51"/>
        <v>0</v>
      </c>
      <c r="R70" s="112">
        <f t="shared" si="51"/>
        <v>0</v>
      </c>
      <c r="S70" s="112">
        <f t="shared" si="51"/>
        <v>0</v>
      </c>
      <c r="T70" s="112">
        <f t="shared" si="51"/>
        <v>0</v>
      </c>
      <c r="U70" s="112">
        <f t="shared" si="51"/>
        <v>0</v>
      </c>
      <c r="V70" s="112" t="s">
        <v>176</v>
      </c>
      <c r="W70" s="112" t="s">
        <v>176</v>
      </c>
      <c r="X70" s="112">
        <f>X73</f>
        <v>2</v>
      </c>
      <c r="Y70" s="112">
        <f t="shared" ref="Y70:AU70" si="52">Y73</f>
        <v>2</v>
      </c>
      <c r="Z70" s="112">
        <f t="shared" si="52"/>
        <v>2</v>
      </c>
      <c r="AA70" s="112">
        <f t="shared" si="52"/>
        <v>3</v>
      </c>
      <c r="AB70" s="112">
        <f t="shared" si="52"/>
        <v>3</v>
      </c>
      <c r="AC70" s="112">
        <f t="shared" si="52"/>
        <v>3</v>
      </c>
      <c r="AD70" s="112">
        <f t="shared" si="52"/>
        <v>3</v>
      </c>
      <c r="AE70" s="112">
        <f t="shared" si="52"/>
        <v>2</v>
      </c>
      <c r="AF70" s="112">
        <f t="shared" si="52"/>
        <v>2</v>
      </c>
      <c r="AG70" s="112">
        <f t="shared" si="52"/>
        <v>2</v>
      </c>
      <c r="AH70" s="112">
        <f t="shared" si="52"/>
        <v>2</v>
      </c>
      <c r="AI70" s="112">
        <f t="shared" si="52"/>
        <v>2</v>
      </c>
      <c r="AJ70" s="112">
        <f t="shared" si="52"/>
        <v>2</v>
      </c>
      <c r="AK70" s="112">
        <f t="shared" si="52"/>
        <v>2</v>
      </c>
      <c r="AL70" s="112">
        <f t="shared" si="52"/>
        <v>2</v>
      </c>
      <c r="AM70" s="112">
        <f t="shared" si="52"/>
        <v>2</v>
      </c>
      <c r="AN70" s="112">
        <f t="shared" si="52"/>
        <v>2</v>
      </c>
      <c r="AO70" s="112">
        <f t="shared" si="52"/>
        <v>2</v>
      </c>
      <c r="AP70" s="112">
        <f t="shared" si="52"/>
        <v>2</v>
      </c>
      <c r="AQ70" s="112">
        <f t="shared" si="52"/>
        <v>2</v>
      </c>
      <c r="AR70" s="112">
        <f t="shared" si="52"/>
        <v>3</v>
      </c>
      <c r="AS70" s="112">
        <f t="shared" si="52"/>
        <v>2</v>
      </c>
      <c r="AT70" s="112">
        <f t="shared" si="52"/>
        <v>2</v>
      </c>
      <c r="AU70" s="112">
        <f t="shared" si="52"/>
        <v>0</v>
      </c>
      <c r="AV70" s="113" t="s">
        <v>176</v>
      </c>
      <c r="AW70" s="113" t="s">
        <v>176</v>
      </c>
      <c r="AX70" s="113" t="s">
        <v>176</v>
      </c>
      <c r="AY70" s="113" t="s">
        <v>176</v>
      </c>
      <c r="AZ70" s="113" t="s">
        <v>176</v>
      </c>
      <c r="BA70" s="113" t="s">
        <v>176</v>
      </c>
      <c r="BB70" s="113" t="s">
        <v>176</v>
      </c>
      <c r="BC70" s="113" t="s">
        <v>176</v>
      </c>
      <c r="BD70" s="113" t="s">
        <v>176</v>
      </c>
      <c r="BE70" s="146">
        <f t="shared" si="6"/>
        <v>51</v>
      </c>
      <c r="BF70" s="23"/>
    </row>
    <row r="71" spans="1:58" ht="15" customHeight="1" thickBot="1">
      <c r="A71" s="321"/>
      <c r="B71" s="317"/>
      <c r="C71" s="317"/>
      <c r="D71" s="111" t="s">
        <v>54</v>
      </c>
      <c r="E71" s="112">
        <f>E74</f>
        <v>0</v>
      </c>
      <c r="F71" s="112">
        <f t="shared" ref="F71:AM71" si="53">F74</f>
        <v>0</v>
      </c>
      <c r="G71" s="112">
        <f t="shared" si="53"/>
        <v>0</v>
      </c>
      <c r="H71" s="112">
        <f t="shared" si="53"/>
        <v>0</v>
      </c>
      <c r="I71" s="112">
        <f t="shared" si="53"/>
        <v>0</v>
      </c>
      <c r="J71" s="112">
        <f t="shared" si="53"/>
        <v>0</v>
      </c>
      <c r="K71" s="112">
        <f t="shared" si="53"/>
        <v>0</v>
      </c>
      <c r="L71" s="112">
        <f t="shared" si="53"/>
        <v>0</v>
      </c>
      <c r="M71" s="112">
        <f t="shared" si="53"/>
        <v>0</v>
      </c>
      <c r="N71" s="112">
        <f t="shared" si="53"/>
        <v>0</v>
      </c>
      <c r="O71" s="112">
        <f t="shared" si="53"/>
        <v>0</v>
      </c>
      <c r="P71" s="112">
        <f t="shared" si="53"/>
        <v>0</v>
      </c>
      <c r="Q71" s="112">
        <f t="shared" si="53"/>
        <v>0</v>
      </c>
      <c r="R71" s="112">
        <f t="shared" si="53"/>
        <v>0</v>
      </c>
      <c r="S71" s="112">
        <f t="shared" si="53"/>
        <v>0</v>
      </c>
      <c r="T71" s="112">
        <f t="shared" si="53"/>
        <v>0</v>
      </c>
      <c r="U71" s="112">
        <f t="shared" si="53"/>
        <v>0</v>
      </c>
      <c r="V71" s="113" t="s">
        <v>176</v>
      </c>
      <c r="W71" s="113" t="s">
        <v>176</v>
      </c>
      <c r="X71" s="112">
        <f t="shared" si="53"/>
        <v>0</v>
      </c>
      <c r="Y71" s="112">
        <f t="shared" si="53"/>
        <v>0</v>
      </c>
      <c r="Z71" s="112">
        <f t="shared" si="53"/>
        <v>0</v>
      </c>
      <c r="AA71" s="112">
        <f t="shared" si="53"/>
        <v>0</v>
      </c>
      <c r="AB71" s="112">
        <f t="shared" si="53"/>
        <v>0</v>
      </c>
      <c r="AC71" s="112">
        <f t="shared" si="53"/>
        <v>0</v>
      </c>
      <c r="AD71" s="112">
        <f t="shared" si="53"/>
        <v>0</v>
      </c>
      <c r="AE71" s="112">
        <f t="shared" si="53"/>
        <v>0</v>
      </c>
      <c r="AF71" s="112">
        <f t="shared" ref="AF71:AK71" si="54">AF74</f>
        <v>0</v>
      </c>
      <c r="AG71" s="112">
        <f t="shared" si="54"/>
        <v>0</v>
      </c>
      <c r="AH71" s="112">
        <f t="shared" si="54"/>
        <v>0</v>
      </c>
      <c r="AI71" s="112">
        <f t="shared" si="54"/>
        <v>0</v>
      </c>
      <c r="AJ71" s="112">
        <f t="shared" si="54"/>
        <v>0</v>
      </c>
      <c r="AK71" s="112">
        <f t="shared" si="54"/>
        <v>0</v>
      </c>
      <c r="AL71" s="112">
        <v>0</v>
      </c>
      <c r="AM71" s="112">
        <f t="shared" si="53"/>
        <v>0</v>
      </c>
      <c r="AN71" s="112">
        <f t="shared" ref="AN71:AT71" si="55">AN74</f>
        <v>0</v>
      </c>
      <c r="AO71" s="112">
        <f t="shared" si="55"/>
        <v>0</v>
      </c>
      <c r="AP71" s="112">
        <f t="shared" si="55"/>
        <v>0</v>
      </c>
      <c r="AQ71" s="112">
        <f t="shared" si="55"/>
        <v>0</v>
      </c>
      <c r="AR71" s="112">
        <f t="shared" si="55"/>
        <v>0</v>
      </c>
      <c r="AS71" s="112">
        <f t="shared" si="55"/>
        <v>0</v>
      </c>
      <c r="AT71" s="112">
        <f t="shared" si="55"/>
        <v>0</v>
      </c>
      <c r="AU71" s="112">
        <v>0</v>
      </c>
      <c r="AV71" s="113" t="s">
        <v>176</v>
      </c>
      <c r="AW71" s="113" t="s">
        <v>176</v>
      </c>
      <c r="AX71" s="113" t="s">
        <v>176</v>
      </c>
      <c r="AY71" s="113" t="s">
        <v>176</v>
      </c>
      <c r="AZ71" s="113" t="s">
        <v>176</v>
      </c>
      <c r="BA71" s="113" t="s">
        <v>176</v>
      </c>
      <c r="BB71" s="113" t="s">
        <v>176</v>
      </c>
      <c r="BC71" s="113" t="s">
        <v>176</v>
      </c>
      <c r="BD71" s="113" t="s">
        <v>176</v>
      </c>
      <c r="BE71" s="146">
        <f t="shared" si="6"/>
        <v>0</v>
      </c>
      <c r="BF71" s="23"/>
    </row>
    <row r="72" spans="1:58" ht="15" customHeight="1" thickBot="1">
      <c r="A72" s="321"/>
      <c r="B72" s="318"/>
      <c r="C72" s="318"/>
      <c r="D72" s="111" t="s">
        <v>123</v>
      </c>
      <c r="E72" s="112">
        <f>E75</f>
        <v>0</v>
      </c>
      <c r="F72" s="112">
        <f t="shared" ref="F72:AM72" si="56">F75</f>
        <v>0</v>
      </c>
      <c r="G72" s="112">
        <f t="shared" si="56"/>
        <v>0</v>
      </c>
      <c r="H72" s="112">
        <f t="shared" si="56"/>
        <v>0</v>
      </c>
      <c r="I72" s="112">
        <f t="shared" si="56"/>
        <v>0</v>
      </c>
      <c r="J72" s="112">
        <f t="shared" si="56"/>
        <v>0</v>
      </c>
      <c r="K72" s="112">
        <f t="shared" si="56"/>
        <v>0</v>
      </c>
      <c r="L72" s="112">
        <f t="shared" si="56"/>
        <v>0</v>
      </c>
      <c r="M72" s="112">
        <f t="shared" si="56"/>
        <v>0</v>
      </c>
      <c r="N72" s="112">
        <f t="shared" si="56"/>
        <v>0</v>
      </c>
      <c r="O72" s="112">
        <f t="shared" si="56"/>
        <v>0</v>
      </c>
      <c r="P72" s="112">
        <f t="shared" si="56"/>
        <v>0</v>
      </c>
      <c r="Q72" s="112">
        <f t="shared" si="56"/>
        <v>0</v>
      </c>
      <c r="R72" s="112">
        <f t="shared" si="56"/>
        <v>0</v>
      </c>
      <c r="S72" s="112">
        <f t="shared" si="56"/>
        <v>0</v>
      </c>
      <c r="T72" s="112">
        <f t="shared" si="56"/>
        <v>0</v>
      </c>
      <c r="U72" s="112">
        <f t="shared" si="56"/>
        <v>0</v>
      </c>
      <c r="V72" s="113" t="s">
        <v>176</v>
      </c>
      <c r="W72" s="113" t="s">
        <v>176</v>
      </c>
      <c r="X72" s="112">
        <f t="shared" si="56"/>
        <v>0</v>
      </c>
      <c r="Y72" s="112">
        <f t="shared" si="56"/>
        <v>0</v>
      </c>
      <c r="Z72" s="112">
        <f t="shared" si="56"/>
        <v>0</v>
      </c>
      <c r="AA72" s="112">
        <f t="shared" si="56"/>
        <v>0</v>
      </c>
      <c r="AB72" s="112">
        <f t="shared" si="56"/>
        <v>0</v>
      </c>
      <c r="AC72" s="112">
        <f t="shared" si="56"/>
        <v>0</v>
      </c>
      <c r="AD72" s="112">
        <f t="shared" si="56"/>
        <v>0</v>
      </c>
      <c r="AE72" s="112">
        <f t="shared" si="56"/>
        <v>0</v>
      </c>
      <c r="AF72" s="112">
        <f t="shared" ref="AF72:AK72" si="57">AF75</f>
        <v>0</v>
      </c>
      <c r="AG72" s="112">
        <f t="shared" si="57"/>
        <v>0</v>
      </c>
      <c r="AH72" s="112">
        <f t="shared" si="57"/>
        <v>0</v>
      </c>
      <c r="AI72" s="112">
        <f t="shared" si="57"/>
        <v>0</v>
      </c>
      <c r="AJ72" s="112">
        <f t="shared" si="57"/>
        <v>0</v>
      </c>
      <c r="AK72" s="112">
        <f t="shared" si="57"/>
        <v>0</v>
      </c>
      <c r="AL72" s="112">
        <v>0</v>
      </c>
      <c r="AM72" s="112">
        <f t="shared" si="56"/>
        <v>0</v>
      </c>
      <c r="AN72" s="112">
        <f t="shared" ref="AN72:AT72" si="58">AN75</f>
        <v>0</v>
      </c>
      <c r="AO72" s="112">
        <f t="shared" si="58"/>
        <v>0</v>
      </c>
      <c r="AP72" s="112">
        <f t="shared" si="58"/>
        <v>0</v>
      </c>
      <c r="AQ72" s="112">
        <f t="shared" si="58"/>
        <v>0</v>
      </c>
      <c r="AR72" s="112">
        <f t="shared" si="58"/>
        <v>0</v>
      </c>
      <c r="AS72" s="112">
        <f t="shared" si="58"/>
        <v>0</v>
      </c>
      <c r="AT72" s="112">
        <f t="shared" si="58"/>
        <v>0</v>
      </c>
      <c r="AU72" s="112">
        <v>0</v>
      </c>
      <c r="AV72" s="113" t="s">
        <v>176</v>
      </c>
      <c r="AW72" s="113" t="s">
        <v>176</v>
      </c>
      <c r="AX72" s="113" t="s">
        <v>176</v>
      </c>
      <c r="AY72" s="113" t="s">
        <v>176</v>
      </c>
      <c r="AZ72" s="113" t="s">
        <v>176</v>
      </c>
      <c r="BA72" s="113" t="s">
        <v>176</v>
      </c>
      <c r="BB72" s="113" t="s">
        <v>176</v>
      </c>
      <c r="BC72" s="113" t="s">
        <v>176</v>
      </c>
      <c r="BD72" s="113" t="s">
        <v>176</v>
      </c>
      <c r="BE72" s="146">
        <f t="shared" si="6"/>
        <v>0</v>
      </c>
      <c r="BF72" s="23"/>
    </row>
    <row r="73" spans="1:58" ht="11.25" customHeight="1" thickBot="1">
      <c r="A73" s="321"/>
      <c r="B73" s="312" t="s">
        <v>149</v>
      </c>
      <c r="C73" s="312" t="s">
        <v>303</v>
      </c>
      <c r="D73" s="18" t="s">
        <v>53</v>
      </c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134">
        <v>0</v>
      </c>
      <c r="V73" s="135" t="s">
        <v>176</v>
      </c>
      <c r="W73" s="135" t="s">
        <v>176</v>
      </c>
      <c r="X73" s="247">
        <v>2</v>
      </c>
      <c r="Y73" s="18">
        <v>2</v>
      </c>
      <c r="Z73" s="18">
        <v>2</v>
      </c>
      <c r="AA73" s="18">
        <v>3</v>
      </c>
      <c r="AB73" s="18">
        <v>3</v>
      </c>
      <c r="AC73" s="18">
        <v>3</v>
      </c>
      <c r="AD73" s="18">
        <v>3</v>
      </c>
      <c r="AE73" s="18">
        <v>2</v>
      </c>
      <c r="AF73" s="18">
        <v>2</v>
      </c>
      <c r="AG73" s="18">
        <v>2</v>
      </c>
      <c r="AH73" s="18">
        <v>2</v>
      </c>
      <c r="AI73" s="18">
        <v>2</v>
      </c>
      <c r="AJ73" s="18">
        <v>2</v>
      </c>
      <c r="AK73" s="18">
        <v>2</v>
      </c>
      <c r="AL73" s="18">
        <v>2</v>
      </c>
      <c r="AM73" s="18">
        <v>2</v>
      </c>
      <c r="AN73" s="18">
        <v>2</v>
      </c>
      <c r="AO73" s="18">
        <v>2</v>
      </c>
      <c r="AP73" s="18">
        <v>2</v>
      </c>
      <c r="AQ73" s="18">
        <v>2</v>
      </c>
      <c r="AR73" s="18">
        <v>3</v>
      </c>
      <c r="AS73" s="18">
        <v>2</v>
      </c>
      <c r="AT73" s="18">
        <v>2</v>
      </c>
      <c r="AU73" s="18">
        <v>0</v>
      </c>
      <c r="AV73" s="135" t="s">
        <v>176</v>
      </c>
      <c r="AW73" s="135" t="s">
        <v>176</v>
      </c>
      <c r="AX73" s="135" t="s">
        <v>176</v>
      </c>
      <c r="AY73" s="135" t="s">
        <v>176</v>
      </c>
      <c r="AZ73" s="135" t="s">
        <v>176</v>
      </c>
      <c r="BA73" s="135" t="s">
        <v>176</v>
      </c>
      <c r="BB73" s="135" t="s">
        <v>176</v>
      </c>
      <c r="BC73" s="135" t="s">
        <v>176</v>
      </c>
      <c r="BD73" s="135" t="s">
        <v>176</v>
      </c>
      <c r="BE73" s="115">
        <f t="shared" ref="BE73:BE75" si="59">SUM(E73:BC73)</f>
        <v>51</v>
      </c>
      <c r="BF73" s="23"/>
    </row>
    <row r="74" spans="1:58" ht="11.25" customHeight="1" thickBot="1">
      <c r="A74" s="321"/>
      <c r="B74" s="313"/>
      <c r="C74" s="313"/>
      <c r="D74" s="18" t="s">
        <v>54</v>
      </c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134">
        <v>0</v>
      </c>
      <c r="V74" s="115" t="s">
        <v>176</v>
      </c>
      <c r="W74" s="115" t="s">
        <v>176</v>
      </c>
      <c r="X74" s="247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>
        <v>0</v>
      </c>
      <c r="AV74" s="115" t="s">
        <v>176</v>
      </c>
      <c r="AW74" s="115" t="s">
        <v>176</v>
      </c>
      <c r="AX74" s="115" t="s">
        <v>176</v>
      </c>
      <c r="AY74" s="115" t="s">
        <v>176</v>
      </c>
      <c r="AZ74" s="115" t="s">
        <v>176</v>
      </c>
      <c r="BA74" s="115" t="s">
        <v>176</v>
      </c>
      <c r="BB74" s="115" t="s">
        <v>176</v>
      </c>
      <c r="BC74" s="115" t="s">
        <v>176</v>
      </c>
      <c r="BD74" s="115" t="s">
        <v>176</v>
      </c>
      <c r="BE74" s="115">
        <f t="shared" si="59"/>
        <v>0</v>
      </c>
    </row>
    <row r="75" spans="1:58" ht="11.25" customHeight="1" thickBot="1">
      <c r="A75" s="321"/>
      <c r="B75" s="314"/>
      <c r="C75" s="314"/>
      <c r="D75" s="18" t="s">
        <v>123</v>
      </c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134">
        <v>0</v>
      </c>
      <c r="V75" s="115" t="s">
        <v>176</v>
      </c>
      <c r="W75" s="115" t="s">
        <v>176</v>
      </c>
      <c r="X75" s="247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>
        <v>0</v>
      </c>
      <c r="AV75" s="115" t="s">
        <v>176</v>
      </c>
      <c r="AW75" s="115" t="s">
        <v>176</v>
      </c>
      <c r="AX75" s="115" t="s">
        <v>176</v>
      </c>
      <c r="AY75" s="115" t="s">
        <v>176</v>
      </c>
      <c r="AZ75" s="115" t="s">
        <v>176</v>
      </c>
      <c r="BA75" s="115" t="s">
        <v>176</v>
      </c>
      <c r="BB75" s="115" t="s">
        <v>176</v>
      </c>
      <c r="BC75" s="115" t="s">
        <v>176</v>
      </c>
      <c r="BD75" s="115" t="s">
        <v>176</v>
      </c>
      <c r="BE75" s="115">
        <f t="shared" si="59"/>
        <v>0</v>
      </c>
    </row>
    <row r="76" spans="1:58" ht="9.75" customHeight="1">
      <c r="A76" s="321"/>
      <c r="B76" s="326" t="s">
        <v>58</v>
      </c>
      <c r="C76" s="362"/>
      <c r="D76" s="363"/>
      <c r="E76" s="338">
        <f>E73+E67+E61+E52+E49+E46+E43+E40+E37+E34+E25+E22+E16+E13+E10</f>
        <v>35</v>
      </c>
      <c r="F76" s="338">
        <f t="shared" ref="F76:U76" si="60">F73+F67+F61+F52+F49+F46+F43+F40+F37+F34+F25+F22+F16+F13+F10</f>
        <v>36</v>
      </c>
      <c r="G76" s="338">
        <f t="shared" si="60"/>
        <v>35</v>
      </c>
      <c r="H76" s="338">
        <f t="shared" si="60"/>
        <v>36</v>
      </c>
      <c r="I76" s="338">
        <f t="shared" si="60"/>
        <v>35</v>
      </c>
      <c r="J76" s="338">
        <f t="shared" si="60"/>
        <v>36</v>
      </c>
      <c r="K76" s="338">
        <f t="shared" si="60"/>
        <v>35</v>
      </c>
      <c r="L76" s="338">
        <f t="shared" si="60"/>
        <v>36</v>
      </c>
      <c r="M76" s="338">
        <f t="shared" si="60"/>
        <v>35</v>
      </c>
      <c r="N76" s="338">
        <f t="shared" si="60"/>
        <v>36</v>
      </c>
      <c r="O76" s="338">
        <f t="shared" si="60"/>
        <v>35</v>
      </c>
      <c r="P76" s="338">
        <f t="shared" si="60"/>
        <v>36</v>
      </c>
      <c r="Q76" s="338">
        <f t="shared" si="60"/>
        <v>36</v>
      </c>
      <c r="R76" s="338">
        <f t="shared" si="60"/>
        <v>36</v>
      </c>
      <c r="S76" s="338">
        <f t="shared" si="60"/>
        <v>36</v>
      </c>
      <c r="T76" s="338">
        <f t="shared" si="60"/>
        <v>36</v>
      </c>
      <c r="U76" s="338">
        <f t="shared" si="60"/>
        <v>0</v>
      </c>
      <c r="V76" s="338" t="s">
        <v>176</v>
      </c>
      <c r="W76" s="338" t="s">
        <v>176</v>
      </c>
      <c r="X76" s="338">
        <f>X73+X67+X61+X52+X49+X46+X43+X40+X37+X34+X25+X22+X16+X13+X10</f>
        <v>33</v>
      </c>
      <c r="Y76" s="338">
        <f t="shared" ref="Y76:AT76" si="61">Y73+Y67+Y61+Y52+Y49+Y46+Y43+Y40+Y37+Y34+Y25+Y22+Y16+Y13+Y10</f>
        <v>33</v>
      </c>
      <c r="Z76" s="338">
        <f t="shared" si="61"/>
        <v>33</v>
      </c>
      <c r="AA76" s="338">
        <f t="shared" si="61"/>
        <v>34</v>
      </c>
      <c r="AB76" s="338">
        <f t="shared" si="61"/>
        <v>33</v>
      </c>
      <c r="AC76" s="338">
        <f t="shared" si="61"/>
        <v>33</v>
      </c>
      <c r="AD76" s="338">
        <f t="shared" si="61"/>
        <v>34</v>
      </c>
      <c r="AE76" s="338">
        <f t="shared" si="61"/>
        <v>33</v>
      </c>
      <c r="AF76" s="338">
        <f t="shared" si="61"/>
        <v>34</v>
      </c>
      <c r="AG76" s="338">
        <f t="shared" si="61"/>
        <v>34</v>
      </c>
      <c r="AH76" s="338">
        <f t="shared" si="61"/>
        <v>34</v>
      </c>
      <c r="AI76" s="338">
        <f t="shared" si="61"/>
        <v>35</v>
      </c>
      <c r="AJ76" s="338">
        <f t="shared" si="61"/>
        <v>34</v>
      </c>
      <c r="AK76" s="338">
        <f t="shared" si="61"/>
        <v>34</v>
      </c>
      <c r="AL76" s="338">
        <f t="shared" si="61"/>
        <v>35</v>
      </c>
      <c r="AM76" s="338">
        <f t="shared" si="61"/>
        <v>35</v>
      </c>
      <c r="AN76" s="338">
        <f t="shared" si="61"/>
        <v>35</v>
      </c>
      <c r="AO76" s="338">
        <f t="shared" si="61"/>
        <v>36</v>
      </c>
      <c r="AP76" s="338">
        <f t="shared" si="61"/>
        <v>34</v>
      </c>
      <c r="AQ76" s="338">
        <f t="shared" si="61"/>
        <v>34</v>
      </c>
      <c r="AR76" s="338">
        <f t="shared" si="61"/>
        <v>34</v>
      </c>
      <c r="AS76" s="338">
        <f t="shared" si="61"/>
        <v>36</v>
      </c>
      <c r="AT76" s="338">
        <f t="shared" si="61"/>
        <v>36</v>
      </c>
      <c r="AU76" s="338">
        <f t="shared" ref="AU76" si="62">AU73+AU67+AU61+AU52+AU49+AU46+AU43+AU40+AU37+AU34+AU25+AU22+AU16+AU13+AU10</f>
        <v>0</v>
      </c>
      <c r="AV76" s="360" t="s">
        <v>176</v>
      </c>
      <c r="AW76" s="360" t="s">
        <v>176</v>
      </c>
      <c r="AX76" s="360" t="s">
        <v>176</v>
      </c>
      <c r="AY76" s="360" t="s">
        <v>176</v>
      </c>
      <c r="AZ76" s="360" t="s">
        <v>176</v>
      </c>
      <c r="BA76" s="360" t="s">
        <v>176</v>
      </c>
      <c r="BB76" s="360" t="s">
        <v>176</v>
      </c>
      <c r="BC76" s="360" t="s">
        <v>176</v>
      </c>
      <c r="BD76" s="360" t="s">
        <v>176</v>
      </c>
      <c r="BE76" s="338">
        <f>BE73+BE67+BE61+BE52+BE49+BE46+BE43+BE40+BE37+BE34+BE25+BE22+BE16+BE13+BE10</f>
        <v>1356</v>
      </c>
    </row>
    <row r="77" spans="1:58" ht="9.75" customHeight="1" thickBot="1">
      <c r="A77" s="321"/>
      <c r="B77" s="306" t="s">
        <v>59</v>
      </c>
      <c r="C77" s="358"/>
      <c r="D77" s="35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39"/>
      <c r="AO77" s="339"/>
      <c r="AP77" s="339"/>
      <c r="AQ77" s="339"/>
      <c r="AR77" s="339"/>
      <c r="AS77" s="339"/>
      <c r="AT77" s="339"/>
      <c r="AU77" s="339"/>
      <c r="AV77" s="361"/>
      <c r="AW77" s="361"/>
      <c r="AX77" s="361"/>
      <c r="AY77" s="361"/>
      <c r="AZ77" s="361"/>
      <c r="BA77" s="361"/>
      <c r="BB77" s="361"/>
      <c r="BC77" s="361"/>
      <c r="BD77" s="361"/>
      <c r="BE77" s="339"/>
    </row>
    <row r="78" spans="1:58" ht="18.75" customHeight="1" thickBot="1">
      <c r="A78" s="321"/>
      <c r="B78" s="303" t="s">
        <v>60</v>
      </c>
      <c r="C78" s="304"/>
      <c r="D78" s="305"/>
      <c r="E78" s="112">
        <f>E74+E68+E62+E53+E50+E47+E44+E41+E38+E35+E26+E23+E17+E14+E11</f>
        <v>1</v>
      </c>
      <c r="F78" s="112">
        <f t="shared" ref="F78:U79" si="63">F74+F68+F62+F53+F50+F47+F44+F41+F38+F35+F26+F23+F17+F14+F11</f>
        <v>0</v>
      </c>
      <c r="G78" s="112">
        <f t="shared" si="63"/>
        <v>1</v>
      </c>
      <c r="H78" s="112">
        <f t="shared" si="63"/>
        <v>0</v>
      </c>
      <c r="I78" s="112">
        <f t="shared" si="63"/>
        <v>1</v>
      </c>
      <c r="J78" s="112">
        <f t="shared" si="63"/>
        <v>0</v>
      </c>
      <c r="K78" s="112">
        <f t="shared" si="63"/>
        <v>1</v>
      </c>
      <c r="L78" s="112">
        <f t="shared" si="63"/>
        <v>0</v>
      </c>
      <c r="M78" s="112">
        <f t="shared" si="63"/>
        <v>1</v>
      </c>
      <c r="N78" s="112">
        <f t="shared" si="63"/>
        <v>0</v>
      </c>
      <c r="O78" s="112">
        <f t="shared" si="63"/>
        <v>1</v>
      </c>
      <c r="P78" s="112">
        <f t="shared" si="63"/>
        <v>0</v>
      </c>
      <c r="Q78" s="112">
        <f t="shared" si="63"/>
        <v>0</v>
      </c>
      <c r="R78" s="112">
        <f t="shared" si="63"/>
        <v>0</v>
      </c>
      <c r="S78" s="112">
        <f t="shared" si="63"/>
        <v>0</v>
      </c>
      <c r="T78" s="112">
        <f t="shared" si="63"/>
        <v>0</v>
      </c>
      <c r="U78" s="112">
        <f t="shared" si="63"/>
        <v>0</v>
      </c>
      <c r="V78" s="112" t="s">
        <v>176</v>
      </c>
      <c r="W78" s="112" t="s">
        <v>176</v>
      </c>
      <c r="X78" s="112">
        <f>X74+X68+X62+X53+X50+X47+X44+X41+X38+X35+X26+X23+X17+X14+X11</f>
        <v>3</v>
      </c>
      <c r="Y78" s="112">
        <f t="shared" ref="Y78:AU79" si="64">Y74+Y68+Y62+Y53+Y50+Y47+Y44+Y41+Y38+Y35+Y26+Y23+Y17+Y14+Y11</f>
        <v>3</v>
      </c>
      <c r="Z78" s="112">
        <f t="shared" si="64"/>
        <v>3</v>
      </c>
      <c r="AA78" s="112">
        <f t="shared" si="64"/>
        <v>2</v>
      </c>
      <c r="AB78" s="112">
        <f t="shared" si="64"/>
        <v>3</v>
      </c>
      <c r="AC78" s="112">
        <f t="shared" si="64"/>
        <v>3</v>
      </c>
      <c r="AD78" s="112">
        <f t="shared" si="64"/>
        <v>2</v>
      </c>
      <c r="AE78" s="112">
        <f t="shared" si="64"/>
        <v>3</v>
      </c>
      <c r="AF78" s="112">
        <f t="shared" si="64"/>
        <v>2</v>
      </c>
      <c r="AG78" s="112">
        <f t="shared" si="64"/>
        <v>2</v>
      </c>
      <c r="AH78" s="112">
        <f t="shared" si="64"/>
        <v>2</v>
      </c>
      <c r="AI78" s="112">
        <f t="shared" si="64"/>
        <v>1</v>
      </c>
      <c r="AJ78" s="112">
        <f t="shared" si="64"/>
        <v>2</v>
      </c>
      <c r="AK78" s="112">
        <f t="shared" si="64"/>
        <v>2</v>
      </c>
      <c r="AL78" s="112">
        <f t="shared" si="64"/>
        <v>1</v>
      </c>
      <c r="AM78" s="112">
        <f t="shared" si="64"/>
        <v>1</v>
      </c>
      <c r="AN78" s="112">
        <f t="shared" si="64"/>
        <v>1</v>
      </c>
      <c r="AO78" s="112">
        <f t="shared" si="64"/>
        <v>0</v>
      </c>
      <c r="AP78" s="112">
        <f t="shared" si="64"/>
        <v>2</v>
      </c>
      <c r="AQ78" s="112">
        <f t="shared" si="64"/>
        <v>2</v>
      </c>
      <c r="AR78" s="112">
        <f t="shared" si="64"/>
        <v>2</v>
      </c>
      <c r="AS78" s="112">
        <f t="shared" si="64"/>
        <v>0</v>
      </c>
      <c r="AT78" s="112">
        <f t="shared" si="64"/>
        <v>0</v>
      </c>
      <c r="AU78" s="112">
        <f t="shared" si="64"/>
        <v>0</v>
      </c>
      <c r="AV78" s="113" t="s">
        <v>176</v>
      </c>
      <c r="AW78" s="113" t="s">
        <v>176</v>
      </c>
      <c r="AX78" s="113" t="s">
        <v>176</v>
      </c>
      <c r="AY78" s="113" t="s">
        <v>176</v>
      </c>
      <c r="AZ78" s="113" t="s">
        <v>176</v>
      </c>
      <c r="BA78" s="113" t="s">
        <v>176</v>
      </c>
      <c r="BB78" s="113" t="s">
        <v>176</v>
      </c>
      <c r="BC78" s="113" t="s">
        <v>176</v>
      </c>
      <c r="BD78" s="113" t="s">
        <v>176</v>
      </c>
      <c r="BE78" s="112">
        <f>SUM(E78:AT78)</f>
        <v>48</v>
      </c>
      <c r="BF78" s="84"/>
    </row>
    <row r="79" spans="1:58" ht="12" customHeight="1" thickBot="1">
      <c r="A79" s="321"/>
      <c r="B79" s="248"/>
      <c r="C79" s="249" t="s">
        <v>120</v>
      </c>
      <c r="D79" s="250"/>
      <c r="E79" s="112">
        <f>E75+E69+E63+E54+E51+E48+E45+E42+E39+E36+E27+E24+E18+E15+E12</f>
        <v>0</v>
      </c>
      <c r="F79" s="112">
        <f t="shared" si="63"/>
        <v>0</v>
      </c>
      <c r="G79" s="112">
        <f t="shared" si="63"/>
        <v>0</v>
      </c>
      <c r="H79" s="112">
        <f t="shared" si="63"/>
        <v>0</v>
      </c>
      <c r="I79" s="112">
        <f t="shared" si="63"/>
        <v>0</v>
      </c>
      <c r="J79" s="112">
        <f t="shared" si="63"/>
        <v>0</v>
      </c>
      <c r="K79" s="112">
        <f t="shared" si="63"/>
        <v>0</v>
      </c>
      <c r="L79" s="112">
        <f t="shared" si="63"/>
        <v>0</v>
      </c>
      <c r="M79" s="112">
        <f t="shared" si="63"/>
        <v>0</v>
      </c>
      <c r="N79" s="112">
        <f t="shared" si="63"/>
        <v>0</v>
      </c>
      <c r="O79" s="112">
        <f t="shared" si="63"/>
        <v>0</v>
      </c>
      <c r="P79" s="112">
        <f t="shared" si="63"/>
        <v>0</v>
      </c>
      <c r="Q79" s="112">
        <f t="shared" si="63"/>
        <v>0</v>
      </c>
      <c r="R79" s="112">
        <f t="shared" si="63"/>
        <v>0</v>
      </c>
      <c r="S79" s="112">
        <f t="shared" si="63"/>
        <v>0</v>
      </c>
      <c r="T79" s="112">
        <f t="shared" si="63"/>
        <v>0</v>
      </c>
      <c r="U79" s="112">
        <f t="shared" si="63"/>
        <v>0</v>
      </c>
      <c r="V79" s="112" t="s">
        <v>176</v>
      </c>
      <c r="W79" s="112" t="s">
        <v>176</v>
      </c>
      <c r="X79" s="112">
        <f>X75+X69+X63+X54+X51+X48+X45+X42+X39+X36+X27+X24+X18+X15+X12</f>
        <v>0</v>
      </c>
      <c r="Y79" s="112">
        <f t="shared" si="64"/>
        <v>0</v>
      </c>
      <c r="Z79" s="112">
        <f t="shared" si="64"/>
        <v>0</v>
      </c>
      <c r="AA79" s="112">
        <f t="shared" si="64"/>
        <v>0</v>
      </c>
      <c r="AB79" s="112">
        <f t="shared" si="64"/>
        <v>0</v>
      </c>
      <c r="AC79" s="112">
        <f t="shared" si="64"/>
        <v>0</v>
      </c>
      <c r="AD79" s="112">
        <f t="shared" si="64"/>
        <v>0</v>
      </c>
      <c r="AE79" s="112">
        <f t="shared" si="64"/>
        <v>0</v>
      </c>
      <c r="AF79" s="112">
        <f t="shared" si="64"/>
        <v>0</v>
      </c>
      <c r="AG79" s="112">
        <f t="shared" si="64"/>
        <v>0</v>
      </c>
      <c r="AH79" s="112">
        <f t="shared" si="64"/>
        <v>0</v>
      </c>
      <c r="AI79" s="112">
        <f t="shared" si="64"/>
        <v>0</v>
      </c>
      <c r="AJ79" s="112">
        <f t="shared" si="64"/>
        <v>0</v>
      </c>
      <c r="AK79" s="112">
        <f t="shared" si="64"/>
        <v>0</v>
      </c>
      <c r="AL79" s="112">
        <f t="shared" si="64"/>
        <v>0</v>
      </c>
      <c r="AM79" s="112">
        <f t="shared" si="64"/>
        <v>0</v>
      </c>
      <c r="AN79" s="112">
        <f t="shared" si="64"/>
        <v>0</v>
      </c>
      <c r="AO79" s="112">
        <f t="shared" si="64"/>
        <v>0</v>
      </c>
      <c r="AP79" s="112">
        <f t="shared" si="64"/>
        <v>0</v>
      </c>
      <c r="AQ79" s="112">
        <f t="shared" si="64"/>
        <v>0</v>
      </c>
      <c r="AR79" s="112">
        <f t="shared" si="64"/>
        <v>0</v>
      </c>
      <c r="AS79" s="112">
        <f t="shared" si="64"/>
        <v>0</v>
      </c>
      <c r="AT79" s="112">
        <f t="shared" si="64"/>
        <v>0</v>
      </c>
      <c r="AU79" s="112">
        <f t="shared" si="64"/>
        <v>0</v>
      </c>
      <c r="AV79" s="113" t="s">
        <v>176</v>
      </c>
      <c r="AW79" s="113" t="s">
        <v>176</v>
      </c>
      <c r="AX79" s="113" t="s">
        <v>176</v>
      </c>
      <c r="AY79" s="113" t="s">
        <v>176</v>
      </c>
      <c r="AZ79" s="113" t="s">
        <v>176</v>
      </c>
      <c r="BA79" s="113" t="s">
        <v>176</v>
      </c>
      <c r="BB79" s="113" t="s">
        <v>176</v>
      </c>
      <c r="BC79" s="113" t="s">
        <v>176</v>
      </c>
      <c r="BD79" s="113" t="s">
        <v>176</v>
      </c>
      <c r="BE79" s="112">
        <f>SUM(E79:BC79)</f>
        <v>0</v>
      </c>
      <c r="BF79" s="84"/>
    </row>
    <row r="80" spans="1:58" ht="10.5" customHeight="1" thickBot="1">
      <c r="A80" s="322"/>
      <c r="B80" s="303" t="s">
        <v>61</v>
      </c>
      <c r="C80" s="304"/>
      <c r="D80" s="305"/>
      <c r="E80" s="112">
        <f>E76+E78+E79</f>
        <v>36</v>
      </c>
      <c r="F80" s="112">
        <f t="shared" ref="F80:AH80" si="65">F76+F78+F79</f>
        <v>36</v>
      </c>
      <c r="G80" s="112">
        <f t="shared" si="65"/>
        <v>36</v>
      </c>
      <c r="H80" s="112">
        <f t="shared" si="65"/>
        <v>36</v>
      </c>
      <c r="I80" s="112">
        <f t="shared" si="65"/>
        <v>36</v>
      </c>
      <c r="J80" s="112">
        <f t="shared" si="65"/>
        <v>36</v>
      </c>
      <c r="K80" s="112">
        <f t="shared" si="65"/>
        <v>36</v>
      </c>
      <c r="L80" s="112">
        <f t="shared" si="65"/>
        <v>36</v>
      </c>
      <c r="M80" s="112">
        <f t="shared" si="65"/>
        <v>36</v>
      </c>
      <c r="N80" s="112">
        <f t="shared" si="65"/>
        <v>36</v>
      </c>
      <c r="O80" s="112">
        <f t="shared" si="65"/>
        <v>36</v>
      </c>
      <c r="P80" s="112">
        <f t="shared" si="65"/>
        <v>36</v>
      </c>
      <c r="Q80" s="112">
        <f t="shared" si="65"/>
        <v>36</v>
      </c>
      <c r="R80" s="112">
        <f t="shared" si="65"/>
        <v>36</v>
      </c>
      <c r="S80" s="112">
        <f t="shared" si="65"/>
        <v>36</v>
      </c>
      <c r="T80" s="112">
        <f t="shared" si="65"/>
        <v>36</v>
      </c>
      <c r="U80" s="112">
        <f t="shared" si="65"/>
        <v>0</v>
      </c>
      <c r="V80" s="113" t="s">
        <v>176</v>
      </c>
      <c r="W80" s="113" t="s">
        <v>176</v>
      </c>
      <c r="X80" s="112">
        <f t="shared" si="65"/>
        <v>36</v>
      </c>
      <c r="Y80" s="112">
        <f t="shared" si="65"/>
        <v>36</v>
      </c>
      <c r="Z80" s="112">
        <f t="shared" si="65"/>
        <v>36</v>
      </c>
      <c r="AA80" s="112">
        <f t="shared" si="65"/>
        <v>36</v>
      </c>
      <c r="AB80" s="112">
        <f t="shared" si="65"/>
        <v>36</v>
      </c>
      <c r="AC80" s="112">
        <f t="shared" si="65"/>
        <v>36</v>
      </c>
      <c r="AD80" s="112">
        <f t="shared" si="65"/>
        <v>36</v>
      </c>
      <c r="AE80" s="112">
        <f t="shared" si="65"/>
        <v>36</v>
      </c>
      <c r="AF80" s="112">
        <f t="shared" si="65"/>
        <v>36</v>
      </c>
      <c r="AG80" s="112">
        <f t="shared" si="65"/>
        <v>36</v>
      </c>
      <c r="AH80" s="112">
        <f t="shared" si="65"/>
        <v>36</v>
      </c>
      <c r="AI80" s="112">
        <f t="shared" ref="AI80:BE80" si="66">AI76+AI78+AI79</f>
        <v>36</v>
      </c>
      <c r="AJ80" s="112">
        <f t="shared" si="66"/>
        <v>36</v>
      </c>
      <c r="AK80" s="112">
        <f t="shared" si="66"/>
        <v>36</v>
      </c>
      <c r="AL80" s="112">
        <f t="shared" si="66"/>
        <v>36</v>
      </c>
      <c r="AM80" s="112">
        <f t="shared" si="66"/>
        <v>36</v>
      </c>
      <c r="AN80" s="112">
        <f t="shared" si="66"/>
        <v>36</v>
      </c>
      <c r="AO80" s="112">
        <f t="shared" si="66"/>
        <v>36</v>
      </c>
      <c r="AP80" s="112">
        <f t="shared" si="66"/>
        <v>36</v>
      </c>
      <c r="AQ80" s="112">
        <f t="shared" si="66"/>
        <v>36</v>
      </c>
      <c r="AR80" s="112">
        <f t="shared" si="66"/>
        <v>36</v>
      </c>
      <c r="AS80" s="112">
        <f t="shared" si="66"/>
        <v>36</v>
      </c>
      <c r="AT80" s="112">
        <f t="shared" si="66"/>
        <v>36</v>
      </c>
      <c r="AU80" s="112">
        <f t="shared" si="66"/>
        <v>0</v>
      </c>
      <c r="AV80" s="113" t="s">
        <v>176</v>
      </c>
      <c r="AW80" s="113" t="s">
        <v>176</v>
      </c>
      <c r="AX80" s="113" t="s">
        <v>176</v>
      </c>
      <c r="AY80" s="113" t="s">
        <v>176</v>
      </c>
      <c r="AZ80" s="113" t="s">
        <v>176</v>
      </c>
      <c r="BA80" s="113" t="s">
        <v>176</v>
      </c>
      <c r="BB80" s="113" t="s">
        <v>176</v>
      </c>
      <c r="BC80" s="113" t="s">
        <v>176</v>
      </c>
      <c r="BD80" s="113" t="s">
        <v>176</v>
      </c>
      <c r="BE80" s="112">
        <f t="shared" si="66"/>
        <v>1404</v>
      </c>
      <c r="BF80" s="84"/>
    </row>
    <row r="81" spans="1:58">
      <c r="BF81" s="1"/>
    </row>
    <row r="82" spans="1:58">
      <c r="BF82" s="1"/>
    </row>
    <row r="83" spans="1:58">
      <c r="A83" s="4" t="s">
        <v>62</v>
      </c>
    </row>
    <row r="86" spans="1:58">
      <c r="S86" s="1"/>
    </row>
  </sheetData>
  <mergeCells count="124">
    <mergeCell ref="N2:P2"/>
    <mergeCell ref="B13:B15"/>
    <mergeCell ref="C13:C15"/>
    <mergeCell ref="B16:B18"/>
    <mergeCell ref="C16:C18"/>
    <mergeCell ref="C28:C30"/>
    <mergeCell ref="B19:B21"/>
    <mergeCell ref="C19:C21"/>
    <mergeCell ref="B22:B24"/>
    <mergeCell ref="A1:BE1"/>
    <mergeCell ref="W76:W77"/>
    <mergeCell ref="X76:X77"/>
    <mergeCell ref="BA2:BC2"/>
    <mergeCell ref="W2:Y2"/>
    <mergeCell ref="AA2:AC2"/>
    <mergeCell ref="F2:H2"/>
    <mergeCell ref="J2:L2"/>
    <mergeCell ref="A5:BE5"/>
    <mergeCell ref="R76:R77"/>
    <mergeCell ref="D2:D4"/>
    <mergeCell ref="BB76:BB77"/>
    <mergeCell ref="AW76:AW77"/>
    <mergeCell ref="BE2:BE3"/>
    <mergeCell ref="E3:BC3"/>
    <mergeCell ref="I76:I77"/>
    <mergeCell ref="AX76:AX77"/>
    <mergeCell ref="AC76:AC77"/>
    <mergeCell ref="AE2:AG2"/>
    <mergeCell ref="AI2:AK2"/>
    <mergeCell ref="AM2:AP2"/>
    <mergeCell ref="AR2:AT2"/>
    <mergeCell ref="AV2:AY2"/>
    <mergeCell ref="B52:B54"/>
    <mergeCell ref="BE76:BE77"/>
    <mergeCell ref="B64:B66"/>
    <mergeCell ref="C64:C66"/>
    <mergeCell ref="R2:U2"/>
    <mergeCell ref="AY76:AY77"/>
    <mergeCell ref="AI76:AI77"/>
    <mergeCell ref="F76:F77"/>
    <mergeCell ref="AZ76:AZ77"/>
    <mergeCell ref="BA76:BA77"/>
    <mergeCell ref="AJ76:AJ77"/>
    <mergeCell ref="C73:C75"/>
    <mergeCell ref="AV76:AV77"/>
    <mergeCell ref="AQ76:AQ77"/>
    <mergeCell ref="AT76:AT77"/>
    <mergeCell ref="AR76:AR77"/>
    <mergeCell ref="AP76:AP77"/>
    <mergeCell ref="AN76:AN77"/>
    <mergeCell ref="AO76:AO77"/>
    <mergeCell ref="AK76:AK77"/>
    <mergeCell ref="AS76:AS77"/>
    <mergeCell ref="Y76:Y77"/>
    <mergeCell ref="AA76:AA77"/>
    <mergeCell ref="V76:V77"/>
    <mergeCell ref="Z76:Z77"/>
    <mergeCell ref="B80:D80"/>
    <mergeCell ref="B76:D76"/>
    <mergeCell ref="U76:U77"/>
    <mergeCell ref="A2:A4"/>
    <mergeCell ref="B78:D78"/>
    <mergeCell ref="N76:N77"/>
    <mergeCell ref="O76:O77"/>
    <mergeCell ref="Q76:Q77"/>
    <mergeCell ref="M76:M77"/>
    <mergeCell ref="A7:A80"/>
    <mergeCell ref="B31:B33"/>
    <mergeCell ref="C31:C33"/>
    <mergeCell ref="B34:B36"/>
    <mergeCell ref="C34:C36"/>
    <mergeCell ref="B37:B39"/>
    <mergeCell ref="C37:C39"/>
    <mergeCell ref="B40:B42"/>
    <mergeCell ref="B55:B57"/>
    <mergeCell ref="C22:C24"/>
    <mergeCell ref="B10:B12"/>
    <mergeCell ref="C10:C12"/>
    <mergeCell ref="B70:B72"/>
    <mergeCell ref="C70:C72"/>
    <mergeCell ref="B73:B75"/>
    <mergeCell ref="AH76:AH77"/>
    <mergeCell ref="AB76:AB77"/>
    <mergeCell ref="B77:D77"/>
    <mergeCell ref="J76:J77"/>
    <mergeCell ref="K76:K77"/>
    <mergeCell ref="AU76:AU77"/>
    <mergeCell ref="BD76:BD77"/>
    <mergeCell ref="G76:G77"/>
    <mergeCell ref="L76:L77"/>
    <mergeCell ref="E76:E77"/>
    <mergeCell ref="BC76:BC77"/>
    <mergeCell ref="S76:S77"/>
    <mergeCell ref="T76:T77"/>
    <mergeCell ref="AD76:AD77"/>
    <mergeCell ref="AE76:AE77"/>
    <mergeCell ref="AF76:AF77"/>
    <mergeCell ref="AG76:AG77"/>
    <mergeCell ref="AL76:AL77"/>
    <mergeCell ref="AM76:AM77"/>
    <mergeCell ref="C55:C57"/>
    <mergeCell ref="P76:P77"/>
    <mergeCell ref="H76:H77"/>
    <mergeCell ref="B2:B4"/>
    <mergeCell ref="C2:C4"/>
    <mergeCell ref="B67:B69"/>
    <mergeCell ref="C67:C69"/>
    <mergeCell ref="B46:B48"/>
    <mergeCell ref="C46:C48"/>
    <mergeCell ref="B49:B51"/>
    <mergeCell ref="C49:C51"/>
    <mergeCell ref="C40:C42"/>
    <mergeCell ref="B43:B45"/>
    <mergeCell ref="C43:C45"/>
    <mergeCell ref="B25:B27"/>
    <mergeCell ref="C25:C27"/>
    <mergeCell ref="B28:B30"/>
    <mergeCell ref="C7:C9"/>
    <mergeCell ref="B7:B9"/>
    <mergeCell ref="C52:C54"/>
    <mergeCell ref="B58:B60"/>
    <mergeCell ref="C58:C60"/>
    <mergeCell ref="B61:B63"/>
    <mergeCell ref="C61:C63"/>
  </mergeCells>
  <phoneticPr fontId="2" type="noConversion"/>
  <hyperlinks>
    <hyperlink ref="BE2" location="_ftn1" display="_ftn1"/>
    <hyperlink ref="A83" location="_ftnref1" display="_ftnref1"/>
  </hyperlinks>
  <pageMargins left="0.19685039370078741" right="0.19685039370078741" top="0.39370078740157483" bottom="0.19685039370078741" header="0.51181102362204722" footer="0.51181102362204722"/>
  <pageSetup paperSize="8" scale="68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69"/>
  <sheetViews>
    <sheetView topLeftCell="A4" zoomScale="90" zoomScaleNormal="90" workbookViewId="0">
      <selection activeCell="E19" sqref="E19"/>
    </sheetView>
  </sheetViews>
  <sheetFormatPr defaultRowHeight="12.75"/>
  <cols>
    <col min="1" max="1" width="2.7109375" customWidth="1"/>
    <col min="2" max="2" width="6.28515625" customWidth="1"/>
    <col min="3" max="3" width="20.42578125" customWidth="1"/>
    <col min="4" max="4" width="6" customWidth="1"/>
    <col min="5" max="56" width="3" customWidth="1"/>
    <col min="57" max="57" width="13" customWidth="1"/>
    <col min="58" max="58" width="11.5703125" customWidth="1"/>
  </cols>
  <sheetData>
    <row r="1" spans="1:57" ht="15.75" customHeight="1" thickBot="1">
      <c r="A1" s="396" t="s">
        <v>112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</row>
    <row r="2" spans="1:57" ht="46.5" customHeight="1" thickBot="1">
      <c r="A2" s="295" t="s">
        <v>32</v>
      </c>
      <c r="B2" s="295" t="s">
        <v>33</v>
      </c>
      <c r="C2" s="295" t="s">
        <v>34</v>
      </c>
      <c r="D2" s="295" t="s">
        <v>35</v>
      </c>
      <c r="E2" s="9" t="s">
        <v>288</v>
      </c>
      <c r="F2" s="292" t="s">
        <v>36</v>
      </c>
      <c r="G2" s="387"/>
      <c r="H2" s="388"/>
      <c r="I2" s="10" t="s">
        <v>289</v>
      </c>
      <c r="J2" s="292" t="s">
        <v>37</v>
      </c>
      <c r="K2" s="293"/>
      <c r="L2" s="293"/>
      <c r="M2" s="9" t="s">
        <v>290</v>
      </c>
      <c r="N2" s="298" t="s">
        <v>38</v>
      </c>
      <c r="O2" s="299"/>
      <c r="P2" s="299"/>
      <c r="Q2" s="8" t="s">
        <v>291</v>
      </c>
      <c r="R2" s="298" t="s">
        <v>39</v>
      </c>
      <c r="S2" s="299"/>
      <c r="T2" s="299"/>
      <c r="U2" s="300"/>
      <c r="V2" s="7" t="s">
        <v>292</v>
      </c>
      <c r="W2" s="298" t="s">
        <v>40</v>
      </c>
      <c r="X2" s="299"/>
      <c r="Y2" s="299"/>
      <c r="Z2" s="8" t="s">
        <v>293</v>
      </c>
      <c r="AA2" s="298" t="s">
        <v>41</v>
      </c>
      <c r="AB2" s="299"/>
      <c r="AC2" s="299"/>
      <c r="AD2" s="8" t="s">
        <v>294</v>
      </c>
      <c r="AE2" s="298" t="s">
        <v>42</v>
      </c>
      <c r="AF2" s="299"/>
      <c r="AG2" s="299"/>
      <c r="AH2" s="9" t="s">
        <v>295</v>
      </c>
      <c r="AI2" s="292" t="s">
        <v>43</v>
      </c>
      <c r="AJ2" s="293"/>
      <c r="AK2" s="294"/>
      <c r="AL2" s="10" t="s">
        <v>296</v>
      </c>
      <c r="AM2" s="292" t="s">
        <v>44</v>
      </c>
      <c r="AN2" s="293"/>
      <c r="AO2" s="293"/>
      <c r="AP2" s="294"/>
      <c r="AQ2" s="9" t="s">
        <v>297</v>
      </c>
      <c r="AR2" s="292" t="s">
        <v>45</v>
      </c>
      <c r="AS2" s="293"/>
      <c r="AT2" s="294"/>
      <c r="AU2" s="9" t="s">
        <v>298</v>
      </c>
      <c r="AV2" s="292" t="s">
        <v>46</v>
      </c>
      <c r="AW2" s="293"/>
      <c r="AX2" s="293"/>
      <c r="AY2" s="294"/>
      <c r="AZ2" s="8" t="s">
        <v>242</v>
      </c>
      <c r="BA2" s="292" t="s">
        <v>47</v>
      </c>
      <c r="BB2" s="293"/>
      <c r="BC2" s="293"/>
      <c r="BD2" s="186" t="s">
        <v>243</v>
      </c>
      <c r="BE2" s="287" t="s">
        <v>48</v>
      </c>
    </row>
    <row r="3" spans="1:57" ht="12.75" customHeight="1" thickBot="1">
      <c r="A3" s="296"/>
      <c r="B3" s="296"/>
      <c r="C3" s="296"/>
      <c r="D3" s="296"/>
      <c r="E3" s="289" t="s">
        <v>49</v>
      </c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20"/>
      <c r="BE3" s="288"/>
    </row>
    <row r="4" spans="1:57" ht="15.75" customHeight="1" thickBot="1">
      <c r="A4" s="297"/>
      <c r="B4" s="297"/>
      <c r="C4" s="297"/>
      <c r="D4" s="297"/>
      <c r="E4" s="106">
        <v>35</v>
      </c>
      <c r="F4" s="106">
        <v>36</v>
      </c>
      <c r="G4" s="106">
        <v>37</v>
      </c>
      <c r="H4" s="106">
        <v>38</v>
      </c>
      <c r="I4" s="106">
        <v>39</v>
      </c>
      <c r="J4" s="106">
        <v>40</v>
      </c>
      <c r="K4" s="106">
        <v>41</v>
      </c>
      <c r="L4" s="106">
        <v>42</v>
      </c>
      <c r="M4" s="108">
        <v>43</v>
      </c>
      <c r="N4" s="108">
        <v>44</v>
      </c>
      <c r="O4" s="108">
        <v>45</v>
      </c>
      <c r="P4" s="108">
        <v>46</v>
      </c>
      <c r="Q4" s="108">
        <v>47</v>
      </c>
      <c r="R4" s="108">
        <v>48</v>
      </c>
      <c r="S4" s="108">
        <v>49</v>
      </c>
      <c r="T4" s="108">
        <v>50</v>
      </c>
      <c r="U4" s="108">
        <v>51</v>
      </c>
      <c r="V4" s="108">
        <v>52</v>
      </c>
      <c r="W4" s="129">
        <v>1</v>
      </c>
      <c r="X4" s="129">
        <v>2</v>
      </c>
      <c r="Y4" s="129">
        <v>3</v>
      </c>
      <c r="Z4" s="129">
        <v>4</v>
      </c>
      <c r="AA4" s="129">
        <v>5</v>
      </c>
      <c r="AB4" s="129">
        <v>6</v>
      </c>
      <c r="AC4" s="129">
        <v>7</v>
      </c>
      <c r="AD4" s="129">
        <v>8</v>
      </c>
      <c r="AE4" s="129">
        <v>9</v>
      </c>
      <c r="AF4" s="108">
        <v>10</v>
      </c>
      <c r="AG4" s="108">
        <v>11</v>
      </c>
      <c r="AH4" s="108">
        <v>12</v>
      </c>
      <c r="AI4" s="108">
        <v>13</v>
      </c>
      <c r="AJ4" s="108">
        <v>14</v>
      </c>
      <c r="AK4" s="108">
        <v>15</v>
      </c>
      <c r="AL4" s="108">
        <v>16</v>
      </c>
      <c r="AM4" s="108">
        <v>17</v>
      </c>
      <c r="AN4" s="108">
        <v>18</v>
      </c>
      <c r="AO4" s="108">
        <v>19</v>
      </c>
      <c r="AP4" s="108">
        <v>20</v>
      </c>
      <c r="AQ4" s="108">
        <v>21</v>
      </c>
      <c r="AR4" s="108">
        <v>22</v>
      </c>
      <c r="AS4" s="108">
        <v>23</v>
      </c>
      <c r="AT4" s="108">
        <v>24</v>
      </c>
      <c r="AU4" s="108">
        <v>25</v>
      </c>
      <c r="AV4" s="108">
        <v>26</v>
      </c>
      <c r="AW4" s="108">
        <v>27</v>
      </c>
      <c r="AX4" s="108">
        <v>28</v>
      </c>
      <c r="AY4" s="108">
        <v>29</v>
      </c>
      <c r="AZ4" s="108">
        <v>30</v>
      </c>
      <c r="BA4" s="108">
        <v>31</v>
      </c>
      <c r="BB4" s="108">
        <v>32</v>
      </c>
      <c r="BC4" s="108">
        <v>33</v>
      </c>
      <c r="BD4" s="108">
        <v>34</v>
      </c>
      <c r="BE4" s="108">
        <v>10</v>
      </c>
    </row>
    <row r="5" spans="1:57" s="21" customFormat="1" ht="12" thickBot="1">
      <c r="A5" s="289" t="s">
        <v>50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1"/>
    </row>
    <row r="6" spans="1:57" ht="15" thickBot="1">
      <c r="A6" s="110"/>
      <c r="B6" s="106"/>
      <c r="C6" s="20"/>
      <c r="D6" s="106"/>
      <c r="E6" s="106">
        <v>1</v>
      </c>
      <c r="F6" s="106">
        <v>2</v>
      </c>
      <c r="G6" s="106">
        <v>3</v>
      </c>
      <c r="H6" s="106">
        <v>4</v>
      </c>
      <c r="I6" s="106">
        <v>5</v>
      </c>
      <c r="J6" s="106">
        <v>6</v>
      </c>
      <c r="K6" s="106">
        <v>7</v>
      </c>
      <c r="L6" s="106">
        <v>8</v>
      </c>
      <c r="M6" s="106">
        <v>9</v>
      </c>
      <c r="N6" s="106">
        <v>10</v>
      </c>
      <c r="O6" s="106">
        <v>11</v>
      </c>
      <c r="P6" s="106">
        <v>12</v>
      </c>
      <c r="Q6" s="106">
        <v>13</v>
      </c>
      <c r="R6" s="106">
        <v>14</v>
      </c>
      <c r="S6" s="106">
        <v>15</v>
      </c>
      <c r="T6" s="106">
        <v>16</v>
      </c>
      <c r="U6" s="130">
        <v>17</v>
      </c>
      <c r="V6" s="130">
        <v>18</v>
      </c>
      <c r="W6" s="130">
        <v>19</v>
      </c>
      <c r="X6" s="106">
        <v>20</v>
      </c>
      <c r="Y6" s="106">
        <v>21</v>
      </c>
      <c r="Z6" s="106">
        <v>22</v>
      </c>
      <c r="AA6" s="106">
        <v>23</v>
      </c>
      <c r="AB6" s="106">
        <v>24</v>
      </c>
      <c r="AC6" s="106">
        <v>25</v>
      </c>
      <c r="AD6" s="106">
        <v>26</v>
      </c>
      <c r="AE6" s="106">
        <v>27</v>
      </c>
      <c r="AF6" s="106">
        <v>28</v>
      </c>
      <c r="AG6" s="106">
        <v>29</v>
      </c>
      <c r="AH6" s="106">
        <v>30</v>
      </c>
      <c r="AI6" s="106">
        <v>31</v>
      </c>
      <c r="AJ6" s="106">
        <v>32</v>
      </c>
      <c r="AK6" s="106">
        <v>33</v>
      </c>
      <c r="AL6" s="106">
        <v>34</v>
      </c>
      <c r="AM6" s="106">
        <v>35</v>
      </c>
      <c r="AN6" s="106">
        <v>36</v>
      </c>
      <c r="AO6" s="106">
        <v>37</v>
      </c>
      <c r="AP6" s="106">
        <v>38</v>
      </c>
      <c r="AQ6" s="106">
        <v>39</v>
      </c>
      <c r="AR6" s="106">
        <v>40</v>
      </c>
      <c r="AS6" s="106">
        <v>41</v>
      </c>
      <c r="AT6" s="106">
        <v>42</v>
      </c>
      <c r="AU6" s="106">
        <v>43</v>
      </c>
      <c r="AV6" s="106">
        <v>44</v>
      </c>
      <c r="AW6" s="106">
        <v>45</v>
      </c>
      <c r="AX6" s="106">
        <v>46</v>
      </c>
      <c r="AY6" s="106">
        <v>47</v>
      </c>
      <c r="AZ6" s="106">
        <v>48</v>
      </c>
      <c r="BA6" s="106">
        <v>49</v>
      </c>
      <c r="BB6" s="106">
        <v>50</v>
      </c>
      <c r="BC6" s="106">
        <v>51</v>
      </c>
      <c r="BD6" s="106">
        <v>52</v>
      </c>
      <c r="BE6" s="108">
        <v>28</v>
      </c>
    </row>
    <row r="7" spans="1:57" ht="12" customHeight="1" thickBot="1">
      <c r="A7" s="320" t="s">
        <v>93</v>
      </c>
      <c r="B7" s="316" t="s">
        <v>78</v>
      </c>
      <c r="C7" s="400" t="s">
        <v>88</v>
      </c>
      <c r="D7" s="111" t="s">
        <v>53</v>
      </c>
      <c r="E7" s="147">
        <f>E10+E13+E16</f>
        <v>0</v>
      </c>
      <c r="F7" s="147">
        <f t="shared" ref="F7:T7" si="0">F10+F13+F16</f>
        <v>0</v>
      </c>
      <c r="G7" s="147">
        <f t="shared" si="0"/>
        <v>0</v>
      </c>
      <c r="H7" s="147">
        <f t="shared" si="0"/>
        <v>0</v>
      </c>
      <c r="I7" s="147">
        <f t="shared" si="0"/>
        <v>0</v>
      </c>
      <c r="J7" s="147">
        <f t="shared" si="0"/>
        <v>0</v>
      </c>
      <c r="K7" s="147">
        <f t="shared" si="0"/>
        <v>0</v>
      </c>
      <c r="L7" s="147">
        <f t="shared" si="0"/>
        <v>9</v>
      </c>
      <c r="M7" s="147">
        <f t="shared" si="0"/>
        <v>10</v>
      </c>
      <c r="N7" s="147">
        <f t="shared" si="0"/>
        <v>9</v>
      </c>
      <c r="O7" s="147">
        <f t="shared" si="0"/>
        <v>10</v>
      </c>
      <c r="P7" s="147">
        <f t="shared" si="0"/>
        <v>9</v>
      </c>
      <c r="Q7" s="147">
        <f t="shared" si="0"/>
        <v>10</v>
      </c>
      <c r="R7" s="147">
        <f t="shared" si="0"/>
        <v>9</v>
      </c>
      <c r="S7" s="147">
        <f t="shared" si="0"/>
        <v>9</v>
      </c>
      <c r="T7" s="147">
        <f t="shared" si="0"/>
        <v>9</v>
      </c>
      <c r="U7" s="147">
        <f t="shared" ref="U7:AU7" si="1">U10+U13</f>
        <v>0</v>
      </c>
      <c r="V7" s="147" t="s">
        <v>176</v>
      </c>
      <c r="W7" s="147" t="s">
        <v>176</v>
      </c>
      <c r="X7" s="147">
        <f>X10+X13+X16</f>
        <v>4</v>
      </c>
      <c r="Y7" s="147">
        <f t="shared" ref="Y7:AI7" si="2">Y10+Y13+Y16</f>
        <v>5</v>
      </c>
      <c r="Z7" s="147">
        <f t="shared" si="2"/>
        <v>5</v>
      </c>
      <c r="AA7" s="147">
        <f t="shared" si="2"/>
        <v>5</v>
      </c>
      <c r="AB7" s="147">
        <f t="shared" si="2"/>
        <v>4</v>
      </c>
      <c r="AC7" s="147">
        <f t="shared" si="2"/>
        <v>4</v>
      </c>
      <c r="AD7" s="147">
        <f t="shared" si="2"/>
        <v>4</v>
      </c>
      <c r="AE7" s="147">
        <f t="shared" si="2"/>
        <v>4</v>
      </c>
      <c r="AF7" s="147">
        <f t="shared" si="2"/>
        <v>5</v>
      </c>
      <c r="AG7" s="147">
        <f t="shared" si="2"/>
        <v>4</v>
      </c>
      <c r="AH7" s="147">
        <f t="shared" si="2"/>
        <v>4</v>
      </c>
      <c r="AI7" s="147">
        <f t="shared" si="2"/>
        <v>4</v>
      </c>
      <c r="AJ7" s="147">
        <f t="shared" si="1"/>
        <v>2</v>
      </c>
      <c r="AK7" s="147">
        <f t="shared" si="1"/>
        <v>2</v>
      </c>
      <c r="AL7" s="147">
        <f t="shared" si="1"/>
        <v>0</v>
      </c>
      <c r="AM7" s="147">
        <f t="shared" si="1"/>
        <v>0</v>
      </c>
      <c r="AN7" s="147">
        <f t="shared" si="1"/>
        <v>0</v>
      </c>
      <c r="AO7" s="147">
        <f t="shared" si="1"/>
        <v>0</v>
      </c>
      <c r="AP7" s="147">
        <f t="shared" si="1"/>
        <v>0</v>
      </c>
      <c r="AQ7" s="147">
        <f t="shared" si="1"/>
        <v>0</v>
      </c>
      <c r="AR7" s="147">
        <f t="shared" si="1"/>
        <v>0</v>
      </c>
      <c r="AS7" s="147">
        <f t="shared" si="1"/>
        <v>0</v>
      </c>
      <c r="AT7" s="147">
        <f t="shared" si="1"/>
        <v>0</v>
      </c>
      <c r="AU7" s="147">
        <f t="shared" si="1"/>
        <v>0</v>
      </c>
      <c r="AV7" s="147" t="s">
        <v>176</v>
      </c>
      <c r="AW7" s="147" t="s">
        <v>176</v>
      </c>
      <c r="AX7" s="147" t="s">
        <v>176</v>
      </c>
      <c r="AY7" s="147" t="s">
        <v>176</v>
      </c>
      <c r="AZ7" s="147" t="s">
        <v>176</v>
      </c>
      <c r="BA7" s="147" t="s">
        <v>176</v>
      </c>
      <c r="BB7" s="147" t="s">
        <v>176</v>
      </c>
      <c r="BC7" s="147" t="s">
        <v>176</v>
      </c>
      <c r="BD7" s="147" t="s">
        <v>176</v>
      </c>
      <c r="BE7" s="147">
        <f>SUM(E7:BD7)</f>
        <v>140</v>
      </c>
    </row>
    <row r="8" spans="1:57" ht="12" customHeight="1" thickBot="1">
      <c r="A8" s="321"/>
      <c r="B8" s="317"/>
      <c r="C8" s="401"/>
      <c r="D8" s="111" t="s">
        <v>54</v>
      </c>
      <c r="E8" s="147">
        <f>E11+E14+E17</f>
        <v>0</v>
      </c>
      <c r="F8" s="147">
        <f t="shared" ref="F8:T8" si="3">F11+F14+F17</f>
        <v>0</v>
      </c>
      <c r="G8" s="147">
        <f t="shared" si="3"/>
        <v>0</v>
      </c>
      <c r="H8" s="147">
        <f t="shared" si="3"/>
        <v>0</v>
      </c>
      <c r="I8" s="147">
        <f t="shared" si="3"/>
        <v>0</v>
      </c>
      <c r="J8" s="147">
        <f t="shared" si="3"/>
        <v>0</v>
      </c>
      <c r="K8" s="147">
        <f t="shared" si="3"/>
        <v>0</v>
      </c>
      <c r="L8" s="147">
        <f t="shared" si="3"/>
        <v>0</v>
      </c>
      <c r="M8" s="147">
        <f t="shared" si="3"/>
        <v>0</v>
      </c>
      <c r="N8" s="147">
        <f t="shared" si="3"/>
        <v>0</v>
      </c>
      <c r="O8" s="147">
        <f t="shared" si="3"/>
        <v>0</v>
      </c>
      <c r="P8" s="147">
        <f t="shared" si="3"/>
        <v>0</v>
      </c>
      <c r="Q8" s="147">
        <f t="shared" si="3"/>
        <v>0</v>
      </c>
      <c r="R8" s="147">
        <f t="shared" si="3"/>
        <v>0</v>
      </c>
      <c r="S8" s="147">
        <f t="shared" si="3"/>
        <v>0</v>
      </c>
      <c r="T8" s="147">
        <f t="shared" si="3"/>
        <v>0</v>
      </c>
      <c r="U8" s="147">
        <f t="shared" ref="U8:AU8" si="4">U11+U14</f>
        <v>0</v>
      </c>
      <c r="V8" s="147" t="s">
        <v>176</v>
      </c>
      <c r="W8" s="147" t="s">
        <v>176</v>
      </c>
      <c r="X8" s="147">
        <f>X11+X14+X17</f>
        <v>0</v>
      </c>
      <c r="Y8" s="147">
        <f t="shared" ref="Y8:AI8" si="5">Y11+Y14+Y17</f>
        <v>0</v>
      </c>
      <c r="Z8" s="147">
        <f t="shared" si="5"/>
        <v>0</v>
      </c>
      <c r="AA8" s="147">
        <f t="shared" si="5"/>
        <v>0</v>
      </c>
      <c r="AB8" s="147">
        <f t="shared" si="5"/>
        <v>0</v>
      </c>
      <c r="AC8" s="147">
        <f t="shared" si="5"/>
        <v>0</v>
      </c>
      <c r="AD8" s="147">
        <f t="shared" si="5"/>
        <v>0</v>
      </c>
      <c r="AE8" s="147">
        <f t="shared" si="5"/>
        <v>0</v>
      </c>
      <c r="AF8" s="147">
        <f t="shared" si="5"/>
        <v>0</v>
      </c>
      <c r="AG8" s="147">
        <f t="shared" si="5"/>
        <v>0</v>
      </c>
      <c r="AH8" s="147">
        <f t="shared" si="5"/>
        <v>0</v>
      </c>
      <c r="AI8" s="147">
        <f t="shared" si="5"/>
        <v>0</v>
      </c>
      <c r="AJ8" s="147">
        <f t="shared" si="4"/>
        <v>0</v>
      </c>
      <c r="AK8" s="147">
        <f t="shared" si="4"/>
        <v>0</v>
      </c>
      <c r="AL8" s="147">
        <f t="shared" si="4"/>
        <v>0</v>
      </c>
      <c r="AM8" s="147">
        <f t="shared" si="4"/>
        <v>0</v>
      </c>
      <c r="AN8" s="147">
        <f t="shared" si="4"/>
        <v>0</v>
      </c>
      <c r="AO8" s="147">
        <f t="shared" si="4"/>
        <v>0</v>
      </c>
      <c r="AP8" s="147">
        <f t="shared" si="4"/>
        <v>0</v>
      </c>
      <c r="AQ8" s="147">
        <f t="shared" si="4"/>
        <v>0</v>
      </c>
      <c r="AR8" s="147">
        <f t="shared" si="4"/>
        <v>0</v>
      </c>
      <c r="AS8" s="147">
        <f t="shared" si="4"/>
        <v>0</v>
      </c>
      <c r="AT8" s="147">
        <f t="shared" si="4"/>
        <v>0</v>
      </c>
      <c r="AU8" s="147">
        <f t="shared" si="4"/>
        <v>0</v>
      </c>
      <c r="AV8" s="147" t="s">
        <v>176</v>
      </c>
      <c r="AW8" s="147" t="s">
        <v>176</v>
      </c>
      <c r="AX8" s="147" t="s">
        <v>176</v>
      </c>
      <c r="AY8" s="147" t="s">
        <v>176</v>
      </c>
      <c r="AZ8" s="147" t="s">
        <v>176</v>
      </c>
      <c r="BA8" s="147" t="s">
        <v>176</v>
      </c>
      <c r="BB8" s="147" t="s">
        <v>176</v>
      </c>
      <c r="BC8" s="147" t="s">
        <v>176</v>
      </c>
      <c r="BD8" s="147" t="s">
        <v>176</v>
      </c>
      <c r="BE8" s="147">
        <f>SUM(E8:BD8)</f>
        <v>0</v>
      </c>
    </row>
    <row r="9" spans="1:57" ht="12" customHeight="1" thickBot="1">
      <c r="A9" s="321"/>
      <c r="B9" s="354"/>
      <c r="C9" s="402"/>
      <c r="D9" s="111" t="s">
        <v>123</v>
      </c>
      <c r="E9" s="147">
        <f>E12+E15+E18</f>
        <v>0</v>
      </c>
      <c r="F9" s="147">
        <f t="shared" ref="F9:T9" si="6">F12+F15+F18</f>
        <v>0</v>
      </c>
      <c r="G9" s="147">
        <f t="shared" si="6"/>
        <v>0</v>
      </c>
      <c r="H9" s="147">
        <f t="shared" si="6"/>
        <v>0</v>
      </c>
      <c r="I9" s="147">
        <f t="shared" si="6"/>
        <v>0</v>
      </c>
      <c r="J9" s="147">
        <f t="shared" si="6"/>
        <v>0</v>
      </c>
      <c r="K9" s="147">
        <f t="shared" si="6"/>
        <v>0</v>
      </c>
      <c r="L9" s="147">
        <f t="shared" si="6"/>
        <v>0</v>
      </c>
      <c r="M9" s="147">
        <f t="shared" si="6"/>
        <v>0</v>
      </c>
      <c r="N9" s="147">
        <f t="shared" si="6"/>
        <v>0</v>
      </c>
      <c r="O9" s="147">
        <f t="shared" si="6"/>
        <v>0</v>
      </c>
      <c r="P9" s="147">
        <f t="shared" si="6"/>
        <v>0</v>
      </c>
      <c r="Q9" s="147">
        <f t="shared" si="6"/>
        <v>0</v>
      </c>
      <c r="R9" s="147">
        <f t="shared" si="6"/>
        <v>0</v>
      </c>
      <c r="S9" s="147">
        <f t="shared" si="6"/>
        <v>0</v>
      </c>
      <c r="T9" s="147">
        <f t="shared" si="6"/>
        <v>0</v>
      </c>
      <c r="U9" s="147">
        <f t="shared" ref="U9:AU9" si="7">U12+U15</f>
        <v>0</v>
      </c>
      <c r="V9" s="147" t="s">
        <v>176</v>
      </c>
      <c r="W9" s="147" t="s">
        <v>176</v>
      </c>
      <c r="X9" s="147">
        <f>X12+X15+X18</f>
        <v>0</v>
      </c>
      <c r="Y9" s="147">
        <f t="shared" ref="Y9:AI9" si="8">Y12+Y15+Y18</f>
        <v>0</v>
      </c>
      <c r="Z9" s="147">
        <f t="shared" si="8"/>
        <v>0</v>
      </c>
      <c r="AA9" s="147">
        <f t="shared" si="8"/>
        <v>0</v>
      </c>
      <c r="AB9" s="147">
        <f t="shared" si="8"/>
        <v>0</v>
      </c>
      <c r="AC9" s="147">
        <f t="shared" si="8"/>
        <v>0</v>
      </c>
      <c r="AD9" s="147">
        <f t="shared" si="8"/>
        <v>0</v>
      </c>
      <c r="AE9" s="147">
        <f t="shared" si="8"/>
        <v>0</v>
      </c>
      <c r="AF9" s="147">
        <f t="shared" si="8"/>
        <v>0</v>
      </c>
      <c r="AG9" s="147">
        <f t="shared" si="8"/>
        <v>0</v>
      </c>
      <c r="AH9" s="147">
        <f t="shared" si="8"/>
        <v>0</v>
      </c>
      <c r="AI9" s="147">
        <f t="shared" si="8"/>
        <v>0</v>
      </c>
      <c r="AJ9" s="147">
        <f t="shared" si="7"/>
        <v>0</v>
      </c>
      <c r="AK9" s="147">
        <f t="shared" si="7"/>
        <v>0</v>
      </c>
      <c r="AL9" s="147">
        <f t="shared" si="7"/>
        <v>0</v>
      </c>
      <c r="AM9" s="147">
        <f t="shared" si="7"/>
        <v>0</v>
      </c>
      <c r="AN9" s="147">
        <f t="shared" si="7"/>
        <v>0</v>
      </c>
      <c r="AO9" s="147">
        <f t="shared" si="7"/>
        <v>0</v>
      </c>
      <c r="AP9" s="147">
        <f t="shared" si="7"/>
        <v>0</v>
      </c>
      <c r="AQ9" s="147">
        <f t="shared" si="7"/>
        <v>0</v>
      </c>
      <c r="AR9" s="147">
        <f t="shared" si="7"/>
        <v>0</v>
      </c>
      <c r="AS9" s="147">
        <f t="shared" si="7"/>
        <v>0</v>
      </c>
      <c r="AT9" s="147">
        <f t="shared" si="7"/>
        <v>0</v>
      </c>
      <c r="AU9" s="147">
        <f t="shared" si="7"/>
        <v>0</v>
      </c>
      <c r="AV9" s="147" t="s">
        <v>176</v>
      </c>
      <c r="AW9" s="147" t="s">
        <v>176</v>
      </c>
      <c r="AX9" s="147" t="s">
        <v>176</v>
      </c>
      <c r="AY9" s="147" t="s">
        <v>176</v>
      </c>
      <c r="AZ9" s="147" t="s">
        <v>176</v>
      </c>
      <c r="BA9" s="147" t="s">
        <v>176</v>
      </c>
      <c r="BB9" s="147" t="s">
        <v>176</v>
      </c>
      <c r="BC9" s="147" t="s">
        <v>176</v>
      </c>
      <c r="BD9" s="147" t="s">
        <v>176</v>
      </c>
      <c r="BE9" s="147">
        <f>SUM(E9:BD9)</f>
        <v>0</v>
      </c>
    </row>
    <row r="10" spans="1:57" s="23" customFormat="1" ht="12" customHeight="1" thickBot="1">
      <c r="A10" s="321"/>
      <c r="B10" s="391" t="s">
        <v>79</v>
      </c>
      <c r="C10" s="389" t="s">
        <v>276</v>
      </c>
      <c r="D10" s="148" t="s">
        <v>53</v>
      </c>
      <c r="E10" s="148"/>
      <c r="F10" s="149"/>
      <c r="G10" s="149"/>
      <c r="H10" s="149"/>
      <c r="I10" s="149"/>
      <c r="J10" s="149"/>
      <c r="K10" s="149"/>
      <c r="L10" s="149">
        <v>5</v>
      </c>
      <c r="M10" s="149">
        <v>6</v>
      </c>
      <c r="N10" s="149">
        <v>5</v>
      </c>
      <c r="O10" s="149">
        <v>6</v>
      </c>
      <c r="P10" s="149">
        <v>5</v>
      </c>
      <c r="Q10" s="149">
        <v>6</v>
      </c>
      <c r="R10" s="149">
        <v>5</v>
      </c>
      <c r="S10" s="149">
        <v>5</v>
      </c>
      <c r="T10" s="149">
        <v>5</v>
      </c>
      <c r="U10" s="149"/>
      <c r="V10" s="148" t="s">
        <v>176</v>
      </c>
      <c r="W10" s="148" t="s">
        <v>176</v>
      </c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>
        <v>0</v>
      </c>
      <c r="AR10" s="148">
        <v>0</v>
      </c>
      <c r="AS10" s="148">
        <v>0</v>
      </c>
      <c r="AT10" s="148">
        <v>0</v>
      </c>
      <c r="AU10" s="148">
        <v>0</v>
      </c>
      <c r="AV10" s="148" t="s">
        <v>176</v>
      </c>
      <c r="AW10" s="148" t="s">
        <v>176</v>
      </c>
      <c r="AX10" s="148" t="s">
        <v>176</v>
      </c>
      <c r="AY10" s="148" t="s">
        <v>176</v>
      </c>
      <c r="AZ10" s="148" t="s">
        <v>176</v>
      </c>
      <c r="BA10" s="148" t="s">
        <v>176</v>
      </c>
      <c r="BB10" s="148" t="s">
        <v>176</v>
      </c>
      <c r="BC10" s="148" t="s">
        <v>176</v>
      </c>
      <c r="BD10" s="148" t="s">
        <v>176</v>
      </c>
      <c r="BE10" s="238">
        <f>SUM(E10:BD10)</f>
        <v>48</v>
      </c>
    </row>
    <row r="11" spans="1:57" s="23" customFormat="1" ht="12" customHeight="1" thickBot="1">
      <c r="A11" s="321"/>
      <c r="B11" s="392"/>
      <c r="C11" s="390"/>
      <c r="D11" s="148" t="s">
        <v>54</v>
      </c>
      <c r="E11" s="148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8" t="s">
        <v>176</v>
      </c>
      <c r="W11" s="148" t="s">
        <v>176</v>
      </c>
      <c r="X11" s="149"/>
      <c r="Y11" s="149"/>
      <c r="Z11" s="149"/>
      <c r="AA11" s="149"/>
      <c r="AB11" s="149"/>
      <c r="AC11" s="149"/>
      <c r="AD11" s="149"/>
      <c r="AE11" s="149"/>
      <c r="AF11" s="149"/>
      <c r="AG11" s="150"/>
      <c r="AH11" s="151"/>
      <c r="AI11" s="152"/>
      <c r="AJ11" s="148"/>
      <c r="AK11" s="148"/>
      <c r="AL11" s="148"/>
      <c r="AM11" s="148"/>
      <c r="AN11" s="148"/>
      <c r="AO11" s="148"/>
      <c r="AP11" s="148"/>
      <c r="AQ11" s="148">
        <v>0</v>
      </c>
      <c r="AR11" s="148">
        <v>0</v>
      </c>
      <c r="AS11" s="148">
        <v>0</v>
      </c>
      <c r="AT11" s="148">
        <v>0</v>
      </c>
      <c r="AU11" s="148">
        <v>0</v>
      </c>
      <c r="AV11" s="148" t="s">
        <v>176</v>
      </c>
      <c r="AW11" s="148" t="s">
        <v>176</v>
      </c>
      <c r="AX11" s="148" t="s">
        <v>176</v>
      </c>
      <c r="AY11" s="148" t="s">
        <v>176</v>
      </c>
      <c r="AZ11" s="148" t="s">
        <v>176</v>
      </c>
      <c r="BA11" s="148" t="s">
        <v>176</v>
      </c>
      <c r="BB11" s="148" t="s">
        <v>176</v>
      </c>
      <c r="BC11" s="148" t="s">
        <v>176</v>
      </c>
      <c r="BD11" s="148" t="s">
        <v>176</v>
      </c>
      <c r="BE11" s="148">
        <f>SUM(E11:BD11)</f>
        <v>0</v>
      </c>
    </row>
    <row r="12" spans="1:57" s="23" customFormat="1" ht="12" customHeight="1" thickBot="1">
      <c r="A12" s="321"/>
      <c r="B12" s="386"/>
      <c r="C12" s="383"/>
      <c r="D12" s="148" t="s">
        <v>123</v>
      </c>
      <c r="E12" s="148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8" t="s">
        <v>176</v>
      </c>
      <c r="W12" s="148" t="s">
        <v>176</v>
      </c>
      <c r="X12" s="149"/>
      <c r="Y12" s="149"/>
      <c r="Z12" s="149"/>
      <c r="AA12" s="149"/>
      <c r="AB12" s="149"/>
      <c r="AC12" s="149"/>
      <c r="AD12" s="149"/>
      <c r="AE12" s="149"/>
      <c r="AF12" s="149"/>
      <c r="AG12" s="153"/>
      <c r="AH12" s="152"/>
      <c r="AI12" s="154"/>
      <c r="AJ12" s="148"/>
      <c r="AK12" s="148"/>
      <c r="AL12" s="148"/>
      <c r="AM12" s="148"/>
      <c r="AN12" s="148"/>
      <c r="AO12" s="148"/>
      <c r="AP12" s="148"/>
      <c r="AQ12" s="148">
        <v>0</v>
      </c>
      <c r="AR12" s="148">
        <v>0</v>
      </c>
      <c r="AS12" s="148">
        <v>0</v>
      </c>
      <c r="AT12" s="148">
        <v>0</v>
      </c>
      <c r="AU12" s="148">
        <v>0</v>
      </c>
      <c r="AV12" s="148" t="s">
        <v>176</v>
      </c>
      <c r="AW12" s="148" t="s">
        <v>176</v>
      </c>
      <c r="AX12" s="148" t="s">
        <v>176</v>
      </c>
      <c r="AY12" s="148" t="s">
        <v>176</v>
      </c>
      <c r="AZ12" s="148" t="s">
        <v>176</v>
      </c>
      <c r="BA12" s="148" t="s">
        <v>176</v>
      </c>
      <c r="BB12" s="148" t="s">
        <v>176</v>
      </c>
      <c r="BC12" s="148" t="s">
        <v>176</v>
      </c>
      <c r="BD12" s="148" t="s">
        <v>176</v>
      </c>
      <c r="BE12" s="148">
        <f t="shared" ref="BE12" si="9">SUM(E12:BD12)</f>
        <v>0</v>
      </c>
    </row>
    <row r="13" spans="1:57" s="23" customFormat="1" ht="12" customHeight="1" thickBot="1">
      <c r="A13" s="321"/>
      <c r="B13" s="391" t="s">
        <v>81</v>
      </c>
      <c r="C13" s="389" t="s">
        <v>277</v>
      </c>
      <c r="D13" s="148" t="s">
        <v>53</v>
      </c>
      <c r="E13" s="148"/>
      <c r="F13" s="149"/>
      <c r="G13" s="149"/>
      <c r="H13" s="149"/>
      <c r="I13" s="149"/>
      <c r="J13" s="149"/>
      <c r="K13" s="149"/>
      <c r="L13" s="149">
        <v>2</v>
      </c>
      <c r="M13" s="149">
        <v>2</v>
      </c>
      <c r="N13" s="149">
        <v>2</v>
      </c>
      <c r="O13" s="149">
        <v>2</v>
      </c>
      <c r="P13" s="149">
        <v>2</v>
      </c>
      <c r="Q13" s="149">
        <v>2</v>
      </c>
      <c r="R13" s="149">
        <v>2</v>
      </c>
      <c r="S13" s="149">
        <v>2</v>
      </c>
      <c r="T13" s="149">
        <v>2</v>
      </c>
      <c r="U13" s="149"/>
      <c r="V13" s="148" t="s">
        <v>176</v>
      </c>
      <c r="W13" s="148" t="s">
        <v>176</v>
      </c>
      <c r="X13" s="149">
        <v>2</v>
      </c>
      <c r="Y13" s="149">
        <v>2</v>
      </c>
      <c r="Z13" s="149">
        <v>3</v>
      </c>
      <c r="AA13" s="149">
        <v>2</v>
      </c>
      <c r="AB13" s="149">
        <v>2</v>
      </c>
      <c r="AC13" s="149">
        <v>2</v>
      </c>
      <c r="AD13" s="149">
        <v>2</v>
      </c>
      <c r="AE13" s="149">
        <v>2</v>
      </c>
      <c r="AF13" s="149">
        <v>3</v>
      </c>
      <c r="AG13" s="148">
        <v>2</v>
      </c>
      <c r="AH13" s="148">
        <v>2</v>
      </c>
      <c r="AI13" s="148">
        <v>2</v>
      </c>
      <c r="AJ13" s="148">
        <v>2</v>
      </c>
      <c r="AK13" s="148">
        <v>2</v>
      </c>
      <c r="AL13" s="148"/>
      <c r="AM13" s="148"/>
      <c r="AN13" s="148"/>
      <c r="AO13" s="148"/>
      <c r="AP13" s="148"/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 t="s">
        <v>176</v>
      </c>
      <c r="AW13" s="148" t="s">
        <v>176</v>
      </c>
      <c r="AX13" s="148" t="s">
        <v>176</v>
      </c>
      <c r="AY13" s="148" t="s">
        <v>176</v>
      </c>
      <c r="AZ13" s="148" t="s">
        <v>176</v>
      </c>
      <c r="BA13" s="148" t="s">
        <v>176</v>
      </c>
      <c r="BB13" s="148" t="s">
        <v>176</v>
      </c>
      <c r="BC13" s="148" t="s">
        <v>176</v>
      </c>
      <c r="BD13" s="148" t="s">
        <v>176</v>
      </c>
      <c r="BE13" s="238">
        <f>SUM(E13:BD13)</f>
        <v>48</v>
      </c>
    </row>
    <row r="14" spans="1:57" s="23" customFormat="1" ht="12" customHeight="1" thickBot="1">
      <c r="A14" s="321"/>
      <c r="B14" s="385"/>
      <c r="C14" s="382"/>
      <c r="D14" s="148" t="s">
        <v>54</v>
      </c>
      <c r="E14" s="148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8" t="s">
        <v>176</v>
      </c>
      <c r="W14" s="148" t="s">
        <v>176</v>
      </c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55"/>
      <c r="AK14" s="148"/>
      <c r="AL14" s="148"/>
      <c r="AM14" s="148"/>
      <c r="AN14" s="148"/>
      <c r="AO14" s="148"/>
      <c r="AP14" s="148"/>
      <c r="AQ14" s="148">
        <v>0</v>
      </c>
      <c r="AR14" s="148">
        <v>0</v>
      </c>
      <c r="AS14" s="148">
        <v>0</v>
      </c>
      <c r="AT14" s="148">
        <v>0</v>
      </c>
      <c r="AU14" s="148">
        <v>0</v>
      </c>
      <c r="AV14" s="148" t="s">
        <v>176</v>
      </c>
      <c r="AW14" s="148" t="s">
        <v>176</v>
      </c>
      <c r="AX14" s="148" t="s">
        <v>176</v>
      </c>
      <c r="AY14" s="148" t="s">
        <v>176</v>
      </c>
      <c r="AZ14" s="148" t="s">
        <v>176</v>
      </c>
      <c r="BA14" s="148" t="s">
        <v>176</v>
      </c>
      <c r="BB14" s="148" t="s">
        <v>176</v>
      </c>
      <c r="BC14" s="148" t="s">
        <v>176</v>
      </c>
      <c r="BD14" s="148" t="s">
        <v>176</v>
      </c>
      <c r="BE14" s="148">
        <f>SUM(E14:BD14)</f>
        <v>0</v>
      </c>
    </row>
    <row r="15" spans="1:57" s="23" customFormat="1" ht="12" customHeight="1" thickBot="1">
      <c r="A15" s="321"/>
      <c r="B15" s="386"/>
      <c r="C15" s="383"/>
      <c r="D15" s="148" t="s">
        <v>123</v>
      </c>
      <c r="E15" s="148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8" t="s">
        <v>176</v>
      </c>
      <c r="W15" s="148" t="s">
        <v>176</v>
      </c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8"/>
      <c r="AK15" s="148"/>
      <c r="AL15" s="148"/>
      <c r="AM15" s="148"/>
      <c r="AN15" s="148"/>
      <c r="AO15" s="148"/>
      <c r="AP15" s="148"/>
      <c r="AQ15" s="148">
        <v>0</v>
      </c>
      <c r="AR15" s="148">
        <v>0</v>
      </c>
      <c r="AS15" s="148">
        <v>0</v>
      </c>
      <c r="AT15" s="148">
        <v>0</v>
      </c>
      <c r="AU15" s="148">
        <v>0</v>
      </c>
      <c r="AV15" s="148" t="s">
        <v>176</v>
      </c>
      <c r="AW15" s="148" t="s">
        <v>176</v>
      </c>
      <c r="AX15" s="148" t="s">
        <v>176</v>
      </c>
      <c r="AY15" s="148" t="s">
        <v>176</v>
      </c>
      <c r="AZ15" s="148" t="s">
        <v>176</v>
      </c>
      <c r="BA15" s="148" t="s">
        <v>176</v>
      </c>
      <c r="BB15" s="148" t="s">
        <v>176</v>
      </c>
      <c r="BC15" s="148" t="s">
        <v>176</v>
      </c>
      <c r="BD15" s="148" t="s">
        <v>176</v>
      </c>
      <c r="BE15" s="148">
        <f>SUM(E15:BD15)</f>
        <v>0</v>
      </c>
    </row>
    <row r="16" spans="1:57" s="23" customFormat="1" ht="12" customHeight="1" thickBot="1">
      <c r="A16" s="321"/>
      <c r="B16" s="384" t="s">
        <v>82</v>
      </c>
      <c r="C16" s="381" t="s">
        <v>57</v>
      </c>
      <c r="D16" s="148" t="s">
        <v>53</v>
      </c>
      <c r="E16" s="148"/>
      <c r="F16" s="149"/>
      <c r="G16" s="149"/>
      <c r="H16" s="149"/>
      <c r="I16" s="149"/>
      <c r="J16" s="149"/>
      <c r="K16" s="149"/>
      <c r="L16" s="149">
        <v>2</v>
      </c>
      <c r="M16" s="149">
        <v>2</v>
      </c>
      <c r="N16" s="149">
        <v>2</v>
      </c>
      <c r="O16" s="149">
        <v>2</v>
      </c>
      <c r="P16" s="149">
        <v>2</v>
      </c>
      <c r="Q16" s="149">
        <v>2</v>
      </c>
      <c r="R16" s="149">
        <v>2</v>
      </c>
      <c r="S16" s="149">
        <v>2</v>
      </c>
      <c r="T16" s="149">
        <v>2</v>
      </c>
      <c r="U16" s="149"/>
      <c r="V16" s="148" t="s">
        <v>176</v>
      </c>
      <c r="W16" s="148" t="s">
        <v>176</v>
      </c>
      <c r="X16" s="149">
        <v>2</v>
      </c>
      <c r="Y16" s="149">
        <v>3</v>
      </c>
      <c r="Z16" s="149">
        <v>2</v>
      </c>
      <c r="AA16" s="149">
        <v>3</v>
      </c>
      <c r="AB16" s="149">
        <v>2</v>
      </c>
      <c r="AC16" s="149">
        <v>2</v>
      </c>
      <c r="AD16" s="149">
        <v>2</v>
      </c>
      <c r="AE16" s="149">
        <v>2</v>
      </c>
      <c r="AF16" s="149">
        <v>2</v>
      </c>
      <c r="AG16" s="148">
        <v>2</v>
      </c>
      <c r="AH16" s="148">
        <v>2</v>
      </c>
      <c r="AI16" s="148">
        <v>2</v>
      </c>
      <c r="AJ16" s="148">
        <v>2</v>
      </c>
      <c r="AK16" s="148">
        <v>2</v>
      </c>
      <c r="AL16" s="148"/>
      <c r="AM16" s="148"/>
      <c r="AN16" s="148"/>
      <c r="AO16" s="148"/>
      <c r="AP16" s="148"/>
      <c r="AQ16" s="148">
        <v>0</v>
      </c>
      <c r="AR16" s="148">
        <v>0</v>
      </c>
      <c r="AS16" s="148">
        <v>0</v>
      </c>
      <c r="AT16" s="148">
        <v>0</v>
      </c>
      <c r="AU16" s="148">
        <v>0</v>
      </c>
      <c r="AV16" s="148" t="s">
        <v>176</v>
      </c>
      <c r="AW16" s="148" t="s">
        <v>176</v>
      </c>
      <c r="AX16" s="148" t="s">
        <v>176</v>
      </c>
      <c r="AY16" s="148" t="s">
        <v>176</v>
      </c>
      <c r="AZ16" s="148" t="s">
        <v>176</v>
      </c>
      <c r="BA16" s="148" t="s">
        <v>176</v>
      </c>
      <c r="BB16" s="148" t="s">
        <v>176</v>
      </c>
      <c r="BC16" s="148" t="s">
        <v>176</v>
      </c>
      <c r="BD16" s="148" t="s">
        <v>176</v>
      </c>
      <c r="BE16" s="238">
        <f t="shared" ref="BE16:BE18" si="10">SUM(E16:BD16)</f>
        <v>48</v>
      </c>
    </row>
    <row r="17" spans="1:58" s="23" customFormat="1" ht="12" customHeight="1" thickBot="1">
      <c r="A17" s="321"/>
      <c r="B17" s="385"/>
      <c r="C17" s="382"/>
      <c r="D17" s="148" t="s">
        <v>54</v>
      </c>
      <c r="E17" s="148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8" t="s">
        <v>176</v>
      </c>
      <c r="W17" s="148" t="s">
        <v>176</v>
      </c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8"/>
      <c r="AK17" s="148"/>
      <c r="AL17" s="148"/>
      <c r="AM17" s="148"/>
      <c r="AN17" s="148"/>
      <c r="AO17" s="148"/>
      <c r="AP17" s="148"/>
      <c r="AQ17" s="148">
        <v>0</v>
      </c>
      <c r="AR17" s="148">
        <v>0</v>
      </c>
      <c r="AS17" s="148">
        <v>0</v>
      </c>
      <c r="AT17" s="148">
        <v>0</v>
      </c>
      <c r="AU17" s="148">
        <v>0</v>
      </c>
      <c r="AV17" s="148" t="s">
        <v>176</v>
      </c>
      <c r="AW17" s="148" t="s">
        <v>176</v>
      </c>
      <c r="AX17" s="148" t="s">
        <v>176</v>
      </c>
      <c r="AY17" s="148" t="s">
        <v>176</v>
      </c>
      <c r="AZ17" s="148" t="s">
        <v>176</v>
      </c>
      <c r="BA17" s="148" t="s">
        <v>176</v>
      </c>
      <c r="BB17" s="148" t="s">
        <v>176</v>
      </c>
      <c r="BC17" s="148" t="s">
        <v>176</v>
      </c>
      <c r="BD17" s="148" t="s">
        <v>176</v>
      </c>
      <c r="BE17" s="148">
        <f>SUM(E17:BD17)</f>
        <v>0</v>
      </c>
    </row>
    <row r="18" spans="1:58" s="23" customFormat="1" ht="12" customHeight="1" thickBot="1">
      <c r="A18" s="321"/>
      <c r="B18" s="386"/>
      <c r="C18" s="383"/>
      <c r="D18" s="148" t="s">
        <v>123</v>
      </c>
      <c r="E18" s="148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8" t="s">
        <v>176</v>
      </c>
      <c r="W18" s="148" t="s">
        <v>176</v>
      </c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8"/>
      <c r="AK18" s="148"/>
      <c r="AL18" s="148"/>
      <c r="AM18" s="148"/>
      <c r="AN18" s="148"/>
      <c r="AO18" s="148"/>
      <c r="AP18" s="148"/>
      <c r="AQ18" s="148">
        <v>0</v>
      </c>
      <c r="AR18" s="148">
        <v>0</v>
      </c>
      <c r="AS18" s="148">
        <v>0</v>
      </c>
      <c r="AT18" s="148">
        <v>0</v>
      </c>
      <c r="AU18" s="148">
        <v>0</v>
      </c>
      <c r="AV18" s="148" t="s">
        <v>176</v>
      </c>
      <c r="AW18" s="148" t="s">
        <v>176</v>
      </c>
      <c r="AX18" s="148" t="s">
        <v>176</v>
      </c>
      <c r="AY18" s="148" t="s">
        <v>176</v>
      </c>
      <c r="AZ18" s="148" t="s">
        <v>176</v>
      </c>
      <c r="BA18" s="148" t="s">
        <v>176</v>
      </c>
      <c r="BB18" s="148" t="s">
        <v>176</v>
      </c>
      <c r="BC18" s="148" t="s">
        <v>176</v>
      </c>
      <c r="BD18" s="148" t="s">
        <v>176</v>
      </c>
      <c r="BE18" s="148">
        <f t="shared" si="10"/>
        <v>0</v>
      </c>
    </row>
    <row r="19" spans="1:58" ht="12" customHeight="1" thickBot="1">
      <c r="A19" s="321"/>
      <c r="B19" s="156" t="s">
        <v>20</v>
      </c>
      <c r="C19" s="157" t="s">
        <v>26</v>
      </c>
      <c r="D19" s="230"/>
      <c r="E19" s="231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36" t="s">
        <v>176</v>
      </c>
      <c r="W19" s="136" t="s">
        <v>176</v>
      </c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 t="s">
        <v>176</v>
      </c>
      <c r="AW19" s="136" t="s">
        <v>176</v>
      </c>
      <c r="AX19" s="136" t="s">
        <v>176</v>
      </c>
      <c r="AY19" s="136" t="s">
        <v>176</v>
      </c>
      <c r="AZ19" s="136" t="s">
        <v>176</v>
      </c>
      <c r="BA19" s="136" t="s">
        <v>176</v>
      </c>
      <c r="BB19" s="136" t="s">
        <v>176</v>
      </c>
      <c r="BC19" s="136" t="s">
        <v>176</v>
      </c>
      <c r="BD19" s="136" t="s">
        <v>176</v>
      </c>
      <c r="BE19" s="147"/>
      <c r="BF19" s="23"/>
    </row>
    <row r="20" spans="1:58" ht="12" customHeight="1" thickBot="1">
      <c r="A20" s="321"/>
      <c r="B20" s="378" t="s">
        <v>22</v>
      </c>
      <c r="C20" s="378" t="s">
        <v>89</v>
      </c>
      <c r="D20" s="147" t="s">
        <v>53</v>
      </c>
      <c r="E20" s="147">
        <f>E23+E26+E29</f>
        <v>0</v>
      </c>
      <c r="F20" s="147">
        <f t="shared" ref="F20:T20" si="11">F23+F26+F29</f>
        <v>0</v>
      </c>
      <c r="G20" s="147">
        <f t="shared" si="11"/>
        <v>0</v>
      </c>
      <c r="H20" s="147">
        <f t="shared" si="11"/>
        <v>0</v>
      </c>
      <c r="I20" s="147">
        <f t="shared" si="11"/>
        <v>0</v>
      </c>
      <c r="J20" s="147">
        <f t="shared" si="11"/>
        <v>0</v>
      </c>
      <c r="K20" s="147">
        <f t="shared" si="11"/>
        <v>0</v>
      </c>
      <c r="L20" s="147">
        <f t="shared" si="11"/>
        <v>0</v>
      </c>
      <c r="M20" s="147">
        <f t="shared" si="11"/>
        <v>0</v>
      </c>
      <c r="N20" s="147">
        <f t="shared" si="11"/>
        <v>0</v>
      </c>
      <c r="O20" s="147">
        <f t="shared" si="11"/>
        <v>0</v>
      </c>
      <c r="P20" s="147">
        <f t="shared" si="11"/>
        <v>0</v>
      </c>
      <c r="Q20" s="147">
        <f t="shared" si="11"/>
        <v>0</v>
      </c>
      <c r="R20" s="147">
        <f t="shared" si="11"/>
        <v>0</v>
      </c>
      <c r="S20" s="147">
        <f t="shared" si="11"/>
        <v>0</v>
      </c>
      <c r="T20" s="147">
        <f t="shared" si="11"/>
        <v>0</v>
      </c>
      <c r="U20" s="147">
        <f t="shared" ref="U20:AU20" si="12">U23</f>
        <v>0</v>
      </c>
      <c r="V20" s="147" t="str">
        <f t="shared" si="12"/>
        <v>к</v>
      </c>
      <c r="W20" s="147" t="str">
        <f t="shared" si="12"/>
        <v>к</v>
      </c>
      <c r="X20" s="147">
        <f>X23+X26+X29</f>
        <v>12</v>
      </c>
      <c r="Y20" s="147">
        <f t="shared" ref="Y20:AI20" si="13">Y23+Y26+Y29</f>
        <v>11</v>
      </c>
      <c r="Z20" s="147">
        <f t="shared" si="13"/>
        <v>10</v>
      </c>
      <c r="AA20" s="147">
        <f t="shared" si="13"/>
        <v>10</v>
      </c>
      <c r="AB20" s="147">
        <f t="shared" si="13"/>
        <v>11</v>
      </c>
      <c r="AC20" s="147">
        <f t="shared" si="13"/>
        <v>11</v>
      </c>
      <c r="AD20" s="147">
        <f t="shared" si="13"/>
        <v>11</v>
      </c>
      <c r="AE20" s="147">
        <f t="shared" si="13"/>
        <v>12</v>
      </c>
      <c r="AF20" s="147">
        <f t="shared" si="13"/>
        <v>10</v>
      </c>
      <c r="AG20" s="147">
        <f t="shared" si="13"/>
        <v>11</v>
      </c>
      <c r="AH20" s="147">
        <f t="shared" si="13"/>
        <v>11</v>
      </c>
      <c r="AI20" s="147">
        <f t="shared" si="13"/>
        <v>11</v>
      </c>
      <c r="AJ20" s="147">
        <f t="shared" si="12"/>
        <v>4</v>
      </c>
      <c r="AK20" s="147">
        <f t="shared" si="12"/>
        <v>4</v>
      </c>
      <c r="AL20" s="147">
        <f t="shared" si="12"/>
        <v>0</v>
      </c>
      <c r="AM20" s="147">
        <f t="shared" si="12"/>
        <v>0</v>
      </c>
      <c r="AN20" s="147">
        <f t="shared" si="12"/>
        <v>0</v>
      </c>
      <c r="AO20" s="147">
        <f t="shared" si="12"/>
        <v>0</v>
      </c>
      <c r="AP20" s="147">
        <f t="shared" si="12"/>
        <v>0</v>
      </c>
      <c r="AQ20" s="147">
        <f t="shared" si="12"/>
        <v>0</v>
      </c>
      <c r="AR20" s="147">
        <f t="shared" si="12"/>
        <v>0</v>
      </c>
      <c r="AS20" s="147">
        <f t="shared" si="12"/>
        <v>0</v>
      </c>
      <c r="AT20" s="147">
        <f t="shared" si="12"/>
        <v>0</v>
      </c>
      <c r="AU20" s="147">
        <f t="shared" si="12"/>
        <v>0</v>
      </c>
      <c r="AV20" s="147" t="s">
        <v>176</v>
      </c>
      <c r="AW20" s="147" t="s">
        <v>176</v>
      </c>
      <c r="AX20" s="147" t="s">
        <v>176</v>
      </c>
      <c r="AY20" s="147" t="s">
        <v>176</v>
      </c>
      <c r="AZ20" s="147" t="s">
        <v>176</v>
      </c>
      <c r="BA20" s="147" t="s">
        <v>176</v>
      </c>
      <c r="BB20" s="147" t="s">
        <v>176</v>
      </c>
      <c r="BC20" s="147" t="s">
        <v>176</v>
      </c>
      <c r="BD20" s="147" t="s">
        <v>176</v>
      </c>
      <c r="BE20" s="147">
        <f>SUM(E20:BD20)</f>
        <v>139</v>
      </c>
      <c r="BF20" s="23"/>
    </row>
    <row r="21" spans="1:58" ht="12" customHeight="1" thickBot="1">
      <c r="A21" s="321"/>
      <c r="B21" s="379"/>
      <c r="C21" s="379"/>
      <c r="D21" s="147" t="s">
        <v>54</v>
      </c>
      <c r="E21" s="147">
        <f>E24+E27+E30</f>
        <v>0</v>
      </c>
      <c r="F21" s="147">
        <f t="shared" ref="F21:T21" si="14">F24+F27+F30</f>
        <v>0</v>
      </c>
      <c r="G21" s="147">
        <f t="shared" si="14"/>
        <v>0</v>
      </c>
      <c r="H21" s="147">
        <f t="shared" si="14"/>
        <v>0</v>
      </c>
      <c r="I21" s="147">
        <f t="shared" si="14"/>
        <v>0</v>
      </c>
      <c r="J21" s="147">
        <f t="shared" si="14"/>
        <v>0</v>
      </c>
      <c r="K21" s="147">
        <f t="shared" si="14"/>
        <v>0</v>
      </c>
      <c r="L21" s="147">
        <f t="shared" si="14"/>
        <v>0</v>
      </c>
      <c r="M21" s="147">
        <f t="shared" si="14"/>
        <v>0</v>
      </c>
      <c r="N21" s="147">
        <f t="shared" si="14"/>
        <v>0</v>
      </c>
      <c r="O21" s="147">
        <f t="shared" si="14"/>
        <v>0</v>
      </c>
      <c r="P21" s="147">
        <f t="shared" si="14"/>
        <v>0</v>
      </c>
      <c r="Q21" s="147">
        <f t="shared" si="14"/>
        <v>0</v>
      </c>
      <c r="R21" s="147">
        <f t="shared" si="14"/>
        <v>0</v>
      </c>
      <c r="S21" s="147">
        <f t="shared" si="14"/>
        <v>0</v>
      </c>
      <c r="T21" s="147">
        <f t="shared" si="14"/>
        <v>0</v>
      </c>
      <c r="U21" s="147">
        <f t="shared" ref="U21:AU21" si="15">U24</f>
        <v>0</v>
      </c>
      <c r="V21" s="147" t="str">
        <f t="shared" si="15"/>
        <v>к</v>
      </c>
      <c r="W21" s="147" t="str">
        <f t="shared" si="15"/>
        <v>к</v>
      </c>
      <c r="X21" s="147">
        <f>X24+X27+X30</f>
        <v>0</v>
      </c>
      <c r="Y21" s="147">
        <f t="shared" ref="Y21:AI21" si="16">Y24+Y27+Y30</f>
        <v>0</v>
      </c>
      <c r="Z21" s="147">
        <f t="shared" si="16"/>
        <v>0</v>
      </c>
      <c r="AA21" s="147">
        <f t="shared" si="16"/>
        <v>0</v>
      </c>
      <c r="AB21" s="147">
        <f t="shared" si="16"/>
        <v>0</v>
      </c>
      <c r="AC21" s="147">
        <f t="shared" si="16"/>
        <v>0</v>
      </c>
      <c r="AD21" s="147">
        <f t="shared" si="16"/>
        <v>0</v>
      </c>
      <c r="AE21" s="147">
        <f t="shared" si="16"/>
        <v>0</v>
      </c>
      <c r="AF21" s="147">
        <f t="shared" si="16"/>
        <v>0</v>
      </c>
      <c r="AG21" s="147">
        <f t="shared" si="16"/>
        <v>0</v>
      </c>
      <c r="AH21" s="147">
        <f t="shared" si="16"/>
        <v>0</v>
      </c>
      <c r="AI21" s="147">
        <f t="shared" si="16"/>
        <v>0</v>
      </c>
      <c r="AJ21" s="147">
        <f t="shared" si="15"/>
        <v>0</v>
      </c>
      <c r="AK21" s="147">
        <f t="shared" si="15"/>
        <v>0</v>
      </c>
      <c r="AL21" s="147">
        <f t="shared" si="15"/>
        <v>0</v>
      </c>
      <c r="AM21" s="147">
        <f t="shared" si="15"/>
        <v>0</v>
      </c>
      <c r="AN21" s="147">
        <f t="shared" si="15"/>
        <v>0</v>
      </c>
      <c r="AO21" s="147">
        <f t="shared" si="15"/>
        <v>0</v>
      </c>
      <c r="AP21" s="147">
        <f t="shared" si="15"/>
        <v>0</v>
      </c>
      <c r="AQ21" s="147">
        <f t="shared" si="15"/>
        <v>0</v>
      </c>
      <c r="AR21" s="147">
        <f t="shared" si="15"/>
        <v>0</v>
      </c>
      <c r="AS21" s="147">
        <f t="shared" si="15"/>
        <v>0</v>
      </c>
      <c r="AT21" s="147">
        <f t="shared" si="15"/>
        <v>0</v>
      </c>
      <c r="AU21" s="147">
        <f t="shared" si="15"/>
        <v>0</v>
      </c>
      <c r="AV21" s="147" t="s">
        <v>176</v>
      </c>
      <c r="AW21" s="147" t="s">
        <v>176</v>
      </c>
      <c r="AX21" s="147" t="s">
        <v>176</v>
      </c>
      <c r="AY21" s="147" t="s">
        <v>176</v>
      </c>
      <c r="AZ21" s="147" t="s">
        <v>176</v>
      </c>
      <c r="BA21" s="147" t="s">
        <v>176</v>
      </c>
      <c r="BB21" s="147" t="s">
        <v>176</v>
      </c>
      <c r="BC21" s="147" t="s">
        <v>176</v>
      </c>
      <c r="BD21" s="147" t="s">
        <v>176</v>
      </c>
      <c r="BE21" s="158">
        <f>SUM(E21:BD21)</f>
        <v>0</v>
      </c>
      <c r="BF21" s="23"/>
    </row>
    <row r="22" spans="1:58" ht="12" customHeight="1" thickBot="1">
      <c r="A22" s="321"/>
      <c r="B22" s="354"/>
      <c r="C22" s="380"/>
      <c r="D22" s="147" t="s">
        <v>123</v>
      </c>
      <c r="E22" s="147">
        <f>E25+E28+E31</f>
        <v>0</v>
      </c>
      <c r="F22" s="147">
        <f t="shared" ref="F22:S22" si="17">F25+F28+F31</f>
        <v>0</v>
      </c>
      <c r="G22" s="147">
        <f t="shared" si="17"/>
        <v>0</v>
      </c>
      <c r="H22" s="147">
        <f t="shared" si="17"/>
        <v>0</v>
      </c>
      <c r="I22" s="147">
        <f t="shared" si="17"/>
        <v>0</v>
      </c>
      <c r="J22" s="147">
        <f t="shared" si="17"/>
        <v>0</v>
      </c>
      <c r="K22" s="147">
        <f t="shared" si="17"/>
        <v>0</v>
      </c>
      <c r="L22" s="147">
        <f t="shared" si="17"/>
        <v>0</v>
      </c>
      <c r="M22" s="147">
        <f t="shared" si="17"/>
        <v>0</v>
      </c>
      <c r="N22" s="147">
        <f t="shared" si="17"/>
        <v>0</v>
      </c>
      <c r="O22" s="147">
        <f t="shared" si="17"/>
        <v>0</v>
      </c>
      <c r="P22" s="147">
        <f t="shared" si="17"/>
        <v>0</v>
      </c>
      <c r="Q22" s="147">
        <f t="shared" si="17"/>
        <v>0</v>
      </c>
      <c r="R22" s="147">
        <f t="shared" si="17"/>
        <v>0</v>
      </c>
      <c r="S22" s="147">
        <f t="shared" si="17"/>
        <v>0</v>
      </c>
      <c r="T22" s="147">
        <f>T25+T28+T31</f>
        <v>0</v>
      </c>
      <c r="U22" s="147">
        <f t="shared" ref="U22:AU22" si="18">U25</f>
        <v>0</v>
      </c>
      <c r="V22" s="147" t="str">
        <f t="shared" si="18"/>
        <v>к</v>
      </c>
      <c r="W22" s="147" t="str">
        <f t="shared" si="18"/>
        <v>к</v>
      </c>
      <c r="X22" s="147">
        <f>X25+X28+X31</f>
        <v>0</v>
      </c>
      <c r="Y22" s="147">
        <f t="shared" ref="Y22:AI22" si="19">Y25+Y28+Y31</f>
        <v>0</v>
      </c>
      <c r="Z22" s="147">
        <f t="shared" si="19"/>
        <v>0</v>
      </c>
      <c r="AA22" s="147">
        <f t="shared" si="19"/>
        <v>0</v>
      </c>
      <c r="AB22" s="147">
        <f t="shared" si="19"/>
        <v>0</v>
      </c>
      <c r="AC22" s="147">
        <f t="shared" si="19"/>
        <v>0</v>
      </c>
      <c r="AD22" s="147">
        <f t="shared" si="19"/>
        <v>0</v>
      </c>
      <c r="AE22" s="147">
        <f t="shared" si="19"/>
        <v>0</v>
      </c>
      <c r="AF22" s="147">
        <f t="shared" si="19"/>
        <v>0</v>
      </c>
      <c r="AG22" s="147">
        <f t="shared" si="19"/>
        <v>0</v>
      </c>
      <c r="AH22" s="147">
        <f t="shared" si="19"/>
        <v>0</v>
      </c>
      <c r="AI22" s="147">
        <f t="shared" si="19"/>
        <v>0</v>
      </c>
      <c r="AJ22" s="147">
        <f t="shared" si="18"/>
        <v>0</v>
      </c>
      <c r="AK22" s="147">
        <f t="shared" si="18"/>
        <v>0</v>
      </c>
      <c r="AL22" s="147">
        <f t="shared" si="18"/>
        <v>0</v>
      </c>
      <c r="AM22" s="147">
        <f t="shared" si="18"/>
        <v>0</v>
      </c>
      <c r="AN22" s="147">
        <f t="shared" si="18"/>
        <v>0</v>
      </c>
      <c r="AO22" s="147">
        <f t="shared" si="18"/>
        <v>0</v>
      </c>
      <c r="AP22" s="147">
        <f t="shared" si="18"/>
        <v>0</v>
      </c>
      <c r="AQ22" s="147">
        <f t="shared" si="18"/>
        <v>0</v>
      </c>
      <c r="AR22" s="147">
        <f t="shared" si="18"/>
        <v>0</v>
      </c>
      <c r="AS22" s="147">
        <f t="shared" si="18"/>
        <v>0</v>
      </c>
      <c r="AT22" s="147">
        <f t="shared" si="18"/>
        <v>0</v>
      </c>
      <c r="AU22" s="147">
        <f t="shared" si="18"/>
        <v>0</v>
      </c>
      <c r="AV22" s="147" t="s">
        <v>176</v>
      </c>
      <c r="AW22" s="147" t="s">
        <v>176</v>
      </c>
      <c r="AX22" s="147" t="s">
        <v>176</v>
      </c>
      <c r="AY22" s="147" t="s">
        <v>176</v>
      </c>
      <c r="AZ22" s="147" t="s">
        <v>176</v>
      </c>
      <c r="BA22" s="147" t="s">
        <v>176</v>
      </c>
      <c r="BB22" s="147" t="s">
        <v>176</v>
      </c>
      <c r="BC22" s="147" t="s">
        <v>176</v>
      </c>
      <c r="BD22" s="147" t="s">
        <v>176</v>
      </c>
      <c r="BE22" s="19">
        <f>SUM(E22:BD22)</f>
        <v>0</v>
      </c>
      <c r="BF22" s="23"/>
    </row>
    <row r="23" spans="1:58" s="23" customFormat="1" ht="12" customHeight="1" thickBot="1">
      <c r="A23" s="321"/>
      <c r="B23" s="393" t="s">
        <v>153</v>
      </c>
      <c r="C23" s="405" t="s">
        <v>154</v>
      </c>
      <c r="D23" s="228" t="s">
        <v>53</v>
      </c>
      <c r="E23" s="148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8" t="s">
        <v>176</v>
      </c>
      <c r="W23" s="148" t="s">
        <v>176</v>
      </c>
      <c r="X23" s="155">
        <v>5</v>
      </c>
      <c r="Y23" s="155">
        <v>4</v>
      </c>
      <c r="Z23" s="155">
        <v>4</v>
      </c>
      <c r="AA23" s="155">
        <v>4</v>
      </c>
      <c r="AB23" s="155">
        <v>5</v>
      </c>
      <c r="AC23" s="155">
        <v>4</v>
      </c>
      <c r="AD23" s="155">
        <v>4</v>
      </c>
      <c r="AE23" s="155">
        <v>5</v>
      </c>
      <c r="AF23" s="155">
        <v>4</v>
      </c>
      <c r="AG23" s="155">
        <v>4</v>
      </c>
      <c r="AH23" s="155">
        <v>5</v>
      </c>
      <c r="AI23" s="155">
        <v>4</v>
      </c>
      <c r="AJ23" s="155">
        <v>4</v>
      </c>
      <c r="AK23" s="155">
        <v>4</v>
      </c>
      <c r="AL23" s="155"/>
      <c r="AM23" s="155"/>
      <c r="AN23" s="148"/>
      <c r="AO23" s="148"/>
      <c r="AP23" s="148"/>
      <c r="AQ23" s="148">
        <v>0</v>
      </c>
      <c r="AR23" s="148">
        <v>0</v>
      </c>
      <c r="AS23" s="148">
        <v>0</v>
      </c>
      <c r="AT23" s="148">
        <v>0</v>
      </c>
      <c r="AU23" s="148">
        <v>0</v>
      </c>
      <c r="AV23" s="148" t="s">
        <v>176</v>
      </c>
      <c r="AW23" s="148" t="s">
        <v>176</v>
      </c>
      <c r="AX23" s="148" t="s">
        <v>176</v>
      </c>
      <c r="AY23" s="148" t="s">
        <v>176</v>
      </c>
      <c r="AZ23" s="148" t="s">
        <v>176</v>
      </c>
      <c r="BA23" s="148" t="s">
        <v>176</v>
      </c>
      <c r="BB23" s="148" t="s">
        <v>176</v>
      </c>
      <c r="BC23" s="148" t="s">
        <v>176</v>
      </c>
      <c r="BD23" s="148" t="s">
        <v>176</v>
      </c>
      <c r="BE23" s="238">
        <f>SUM(E23:BD23)</f>
        <v>60</v>
      </c>
    </row>
    <row r="24" spans="1:58" s="23" customFormat="1" ht="12" customHeight="1" thickBot="1">
      <c r="A24" s="321"/>
      <c r="B24" s="394"/>
      <c r="C24" s="406"/>
      <c r="D24" s="228" t="s">
        <v>54</v>
      </c>
      <c r="E24" s="148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8" t="s">
        <v>176</v>
      </c>
      <c r="W24" s="148" t="s">
        <v>176</v>
      </c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5"/>
      <c r="AK24" s="155"/>
      <c r="AL24" s="155"/>
      <c r="AM24" s="155"/>
      <c r="AN24" s="148"/>
      <c r="AO24" s="148"/>
      <c r="AP24" s="148"/>
      <c r="AQ24" s="148">
        <v>0</v>
      </c>
      <c r="AR24" s="148">
        <v>0</v>
      </c>
      <c r="AS24" s="148">
        <v>0</v>
      </c>
      <c r="AT24" s="148">
        <v>0</v>
      </c>
      <c r="AU24" s="148">
        <v>0</v>
      </c>
      <c r="AV24" s="148" t="s">
        <v>176</v>
      </c>
      <c r="AW24" s="148" t="s">
        <v>176</v>
      </c>
      <c r="AX24" s="148" t="s">
        <v>176</v>
      </c>
      <c r="AY24" s="148" t="s">
        <v>176</v>
      </c>
      <c r="AZ24" s="148" t="s">
        <v>176</v>
      </c>
      <c r="BA24" s="148" t="s">
        <v>176</v>
      </c>
      <c r="BB24" s="148" t="s">
        <v>176</v>
      </c>
      <c r="BC24" s="148" t="s">
        <v>176</v>
      </c>
      <c r="BD24" s="148" t="s">
        <v>176</v>
      </c>
      <c r="BE24" s="148">
        <f t="shared" ref="BE24:BE31" si="20">SUM(E24:BD24)</f>
        <v>0</v>
      </c>
    </row>
    <row r="25" spans="1:58" s="23" customFormat="1" ht="12" customHeight="1" thickBot="1">
      <c r="A25" s="321"/>
      <c r="B25" s="395"/>
      <c r="C25" s="407"/>
      <c r="D25" s="148" t="s">
        <v>123</v>
      </c>
      <c r="E25" s="148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8" t="s">
        <v>176</v>
      </c>
      <c r="W25" s="148" t="s">
        <v>176</v>
      </c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5"/>
      <c r="AK25" s="155"/>
      <c r="AL25" s="155"/>
      <c r="AM25" s="155"/>
      <c r="AN25" s="148"/>
      <c r="AO25" s="148"/>
      <c r="AP25" s="148"/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 t="s">
        <v>176</v>
      </c>
      <c r="AW25" s="148" t="s">
        <v>176</v>
      </c>
      <c r="AX25" s="148" t="s">
        <v>176</v>
      </c>
      <c r="AY25" s="148" t="s">
        <v>176</v>
      </c>
      <c r="AZ25" s="148" t="s">
        <v>176</v>
      </c>
      <c r="BA25" s="148" t="s">
        <v>176</v>
      </c>
      <c r="BB25" s="148" t="s">
        <v>176</v>
      </c>
      <c r="BC25" s="148" t="s">
        <v>176</v>
      </c>
      <c r="BD25" s="148" t="s">
        <v>176</v>
      </c>
      <c r="BE25" s="148">
        <f t="shared" si="20"/>
        <v>0</v>
      </c>
    </row>
    <row r="26" spans="1:58" s="23" customFormat="1" ht="12" customHeight="1" thickBot="1">
      <c r="A26" s="321"/>
      <c r="B26" s="393" t="s">
        <v>156</v>
      </c>
      <c r="C26" s="381" t="s">
        <v>278</v>
      </c>
      <c r="D26" s="228" t="s">
        <v>53</v>
      </c>
      <c r="E26" s="148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8" t="s">
        <v>176</v>
      </c>
      <c r="W26" s="148" t="s">
        <v>176</v>
      </c>
      <c r="X26" s="154">
        <v>5</v>
      </c>
      <c r="Y26" s="154">
        <v>5</v>
      </c>
      <c r="Z26" s="154">
        <v>4</v>
      </c>
      <c r="AA26" s="154">
        <v>4</v>
      </c>
      <c r="AB26" s="154">
        <v>4</v>
      </c>
      <c r="AC26" s="154">
        <v>5</v>
      </c>
      <c r="AD26" s="154">
        <v>5</v>
      </c>
      <c r="AE26" s="154">
        <v>4</v>
      </c>
      <c r="AF26" s="154">
        <v>4</v>
      </c>
      <c r="AG26" s="154">
        <v>4</v>
      </c>
      <c r="AH26" s="154">
        <v>4</v>
      </c>
      <c r="AI26" s="154">
        <v>4</v>
      </c>
      <c r="AJ26" s="148">
        <v>4</v>
      </c>
      <c r="AK26" s="148">
        <v>4</v>
      </c>
      <c r="AL26" s="148"/>
      <c r="AM26" s="148"/>
      <c r="AN26" s="148"/>
      <c r="AO26" s="148"/>
      <c r="AP26" s="148"/>
      <c r="AQ26" s="148">
        <v>0</v>
      </c>
      <c r="AR26" s="148">
        <v>0</v>
      </c>
      <c r="AS26" s="148">
        <v>0</v>
      </c>
      <c r="AT26" s="148">
        <v>0</v>
      </c>
      <c r="AU26" s="148">
        <v>0</v>
      </c>
      <c r="AV26" s="148" t="s">
        <v>176</v>
      </c>
      <c r="AW26" s="148" t="s">
        <v>176</v>
      </c>
      <c r="AX26" s="148" t="s">
        <v>176</v>
      </c>
      <c r="AY26" s="148" t="s">
        <v>176</v>
      </c>
      <c r="AZ26" s="148" t="s">
        <v>176</v>
      </c>
      <c r="BA26" s="148" t="s">
        <v>176</v>
      </c>
      <c r="BB26" s="148" t="s">
        <v>176</v>
      </c>
      <c r="BC26" s="148" t="s">
        <v>176</v>
      </c>
      <c r="BD26" s="148" t="s">
        <v>176</v>
      </c>
      <c r="BE26" s="238">
        <f t="shared" si="20"/>
        <v>60</v>
      </c>
    </row>
    <row r="27" spans="1:58" s="23" customFormat="1" ht="12" customHeight="1" thickBot="1">
      <c r="A27" s="321"/>
      <c r="B27" s="394"/>
      <c r="C27" s="382"/>
      <c r="D27" s="228" t="s">
        <v>54</v>
      </c>
      <c r="E27" s="148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8" t="s">
        <v>176</v>
      </c>
      <c r="W27" s="148" t="s">
        <v>176</v>
      </c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48"/>
      <c r="AK27" s="148"/>
      <c r="AL27" s="148"/>
      <c r="AM27" s="148"/>
      <c r="AN27" s="148"/>
      <c r="AO27" s="148"/>
      <c r="AP27" s="148"/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 t="s">
        <v>176</v>
      </c>
      <c r="AW27" s="148" t="s">
        <v>176</v>
      </c>
      <c r="AX27" s="148" t="s">
        <v>176</v>
      </c>
      <c r="AY27" s="148" t="s">
        <v>176</v>
      </c>
      <c r="AZ27" s="148" t="s">
        <v>176</v>
      </c>
      <c r="BA27" s="148" t="s">
        <v>176</v>
      </c>
      <c r="BB27" s="148" t="s">
        <v>176</v>
      </c>
      <c r="BC27" s="148" t="s">
        <v>176</v>
      </c>
      <c r="BD27" s="148" t="s">
        <v>176</v>
      </c>
      <c r="BE27" s="148">
        <f t="shared" si="20"/>
        <v>0</v>
      </c>
    </row>
    <row r="28" spans="1:58" s="23" customFormat="1" ht="12" customHeight="1" thickBot="1">
      <c r="A28" s="321"/>
      <c r="B28" s="395"/>
      <c r="C28" s="383"/>
      <c r="D28" s="148" t="s">
        <v>123</v>
      </c>
      <c r="E28" s="148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8" t="s">
        <v>176</v>
      </c>
      <c r="W28" s="148" t="s">
        <v>176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48"/>
      <c r="AK28" s="148"/>
      <c r="AL28" s="148"/>
      <c r="AM28" s="148"/>
      <c r="AN28" s="148"/>
      <c r="AO28" s="148"/>
      <c r="AP28" s="148"/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 t="s">
        <v>176</v>
      </c>
      <c r="AW28" s="148" t="s">
        <v>176</v>
      </c>
      <c r="AX28" s="148" t="s">
        <v>176</v>
      </c>
      <c r="AY28" s="148" t="s">
        <v>176</v>
      </c>
      <c r="AZ28" s="148" t="s">
        <v>176</v>
      </c>
      <c r="BA28" s="148" t="s">
        <v>176</v>
      </c>
      <c r="BB28" s="148" t="s">
        <v>176</v>
      </c>
      <c r="BC28" s="148" t="s">
        <v>176</v>
      </c>
      <c r="BD28" s="148" t="s">
        <v>176</v>
      </c>
      <c r="BE28" s="148">
        <f t="shared" si="20"/>
        <v>0</v>
      </c>
    </row>
    <row r="29" spans="1:58" s="23" customFormat="1" ht="12" customHeight="1" thickBot="1">
      <c r="A29" s="321"/>
      <c r="B29" s="393" t="s">
        <v>126</v>
      </c>
      <c r="C29" s="381" t="s">
        <v>279</v>
      </c>
      <c r="D29" s="228" t="s">
        <v>53</v>
      </c>
      <c r="E29" s="14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8" t="s">
        <v>176</v>
      </c>
      <c r="W29" s="148" t="s">
        <v>176</v>
      </c>
      <c r="X29" s="154">
        <v>2</v>
      </c>
      <c r="Y29" s="154">
        <v>2</v>
      </c>
      <c r="Z29" s="154">
        <v>2</v>
      </c>
      <c r="AA29" s="154">
        <v>2</v>
      </c>
      <c r="AB29" s="154">
        <v>2</v>
      </c>
      <c r="AC29" s="154">
        <v>2</v>
      </c>
      <c r="AD29" s="154">
        <v>2</v>
      </c>
      <c r="AE29" s="154">
        <v>3</v>
      </c>
      <c r="AF29" s="154">
        <v>2</v>
      </c>
      <c r="AG29" s="154">
        <v>3</v>
      </c>
      <c r="AH29" s="154">
        <v>2</v>
      </c>
      <c r="AI29" s="154">
        <v>3</v>
      </c>
      <c r="AJ29" s="148">
        <v>3</v>
      </c>
      <c r="AK29" s="148">
        <v>3</v>
      </c>
      <c r="AL29" s="148"/>
      <c r="AM29" s="148"/>
      <c r="AN29" s="148"/>
      <c r="AO29" s="148"/>
      <c r="AP29" s="148"/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 t="s">
        <v>176</v>
      </c>
      <c r="AW29" s="148" t="s">
        <v>176</v>
      </c>
      <c r="AX29" s="148" t="s">
        <v>176</v>
      </c>
      <c r="AY29" s="148" t="s">
        <v>176</v>
      </c>
      <c r="AZ29" s="148" t="s">
        <v>176</v>
      </c>
      <c r="BA29" s="148" t="s">
        <v>176</v>
      </c>
      <c r="BB29" s="148" t="s">
        <v>176</v>
      </c>
      <c r="BC29" s="148" t="s">
        <v>176</v>
      </c>
      <c r="BD29" s="148" t="s">
        <v>176</v>
      </c>
      <c r="BE29" s="238">
        <f t="shared" si="20"/>
        <v>33</v>
      </c>
    </row>
    <row r="30" spans="1:58" s="23" customFormat="1" ht="12" customHeight="1" thickBot="1">
      <c r="A30" s="321"/>
      <c r="B30" s="394"/>
      <c r="C30" s="382"/>
      <c r="D30" s="228" t="s">
        <v>54</v>
      </c>
      <c r="E30" s="148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8" t="s">
        <v>176</v>
      </c>
      <c r="W30" s="148" t="s">
        <v>176</v>
      </c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48"/>
      <c r="AK30" s="148"/>
      <c r="AL30" s="148"/>
      <c r="AM30" s="148"/>
      <c r="AN30" s="148"/>
      <c r="AO30" s="148"/>
      <c r="AP30" s="148"/>
      <c r="AQ30" s="148">
        <v>0</v>
      </c>
      <c r="AR30" s="148">
        <v>0</v>
      </c>
      <c r="AS30" s="148">
        <v>0</v>
      </c>
      <c r="AT30" s="148">
        <v>0</v>
      </c>
      <c r="AU30" s="148">
        <v>0</v>
      </c>
      <c r="AV30" s="148" t="s">
        <v>176</v>
      </c>
      <c r="AW30" s="148" t="s">
        <v>176</v>
      </c>
      <c r="AX30" s="148" t="s">
        <v>176</v>
      </c>
      <c r="AY30" s="148" t="s">
        <v>176</v>
      </c>
      <c r="AZ30" s="148" t="s">
        <v>176</v>
      </c>
      <c r="BA30" s="148" t="s">
        <v>176</v>
      </c>
      <c r="BB30" s="148" t="s">
        <v>176</v>
      </c>
      <c r="BC30" s="148" t="s">
        <v>176</v>
      </c>
      <c r="BD30" s="148" t="s">
        <v>176</v>
      </c>
      <c r="BE30" s="148">
        <f t="shared" si="20"/>
        <v>0</v>
      </c>
    </row>
    <row r="31" spans="1:58" s="23" customFormat="1" ht="12" customHeight="1" thickBot="1">
      <c r="A31" s="321"/>
      <c r="B31" s="395"/>
      <c r="C31" s="383"/>
      <c r="D31" s="148" t="s">
        <v>123</v>
      </c>
      <c r="E31" s="14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8" t="s">
        <v>176</v>
      </c>
      <c r="W31" s="148" t="s">
        <v>176</v>
      </c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48"/>
      <c r="AK31" s="148"/>
      <c r="AL31" s="148"/>
      <c r="AM31" s="148"/>
      <c r="AN31" s="148"/>
      <c r="AO31" s="148"/>
      <c r="AP31" s="148"/>
      <c r="AQ31" s="148">
        <v>0</v>
      </c>
      <c r="AR31" s="148">
        <v>0</v>
      </c>
      <c r="AS31" s="148">
        <v>0</v>
      </c>
      <c r="AT31" s="148">
        <v>0</v>
      </c>
      <c r="AU31" s="148">
        <v>0</v>
      </c>
      <c r="AV31" s="148">
        <v>35</v>
      </c>
      <c r="AW31" s="148" t="s">
        <v>176</v>
      </c>
      <c r="AX31" s="148" t="s">
        <v>176</v>
      </c>
      <c r="AY31" s="148" t="s">
        <v>176</v>
      </c>
      <c r="AZ31" s="148" t="s">
        <v>176</v>
      </c>
      <c r="BA31" s="148" t="s">
        <v>176</v>
      </c>
      <c r="BB31" s="148" t="s">
        <v>176</v>
      </c>
      <c r="BC31" s="148" t="s">
        <v>176</v>
      </c>
      <c r="BD31" s="148" t="s">
        <v>176</v>
      </c>
      <c r="BE31" s="148">
        <f t="shared" si="20"/>
        <v>35</v>
      </c>
    </row>
    <row r="32" spans="1:58" ht="12" customHeight="1" thickBot="1">
      <c r="A32" s="321"/>
      <c r="B32" s="316" t="s">
        <v>25</v>
      </c>
      <c r="C32" s="316" t="s">
        <v>56</v>
      </c>
      <c r="D32" s="111" t="s">
        <v>53</v>
      </c>
      <c r="E32" s="147">
        <f>E35+E43+E54+E60</f>
        <v>36</v>
      </c>
      <c r="F32" s="147">
        <f t="shared" ref="F32:U32" si="21">F35+F43+F54+F60</f>
        <v>36</v>
      </c>
      <c r="G32" s="147">
        <f t="shared" si="21"/>
        <v>36</v>
      </c>
      <c r="H32" s="147">
        <f t="shared" si="21"/>
        <v>36</v>
      </c>
      <c r="I32" s="147">
        <f t="shared" si="21"/>
        <v>36</v>
      </c>
      <c r="J32" s="147">
        <f t="shared" si="21"/>
        <v>36</v>
      </c>
      <c r="K32" s="147">
        <f t="shared" si="21"/>
        <v>0</v>
      </c>
      <c r="L32" s="147">
        <f t="shared" si="21"/>
        <v>19</v>
      </c>
      <c r="M32" s="147">
        <f t="shared" si="21"/>
        <v>19</v>
      </c>
      <c r="N32" s="147">
        <f t="shared" si="21"/>
        <v>19</v>
      </c>
      <c r="O32" s="147">
        <f t="shared" si="21"/>
        <v>19</v>
      </c>
      <c r="P32" s="147">
        <f t="shared" si="21"/>
        <v>19</v>
      </c>
      <c r="Q32" s="147">
        <f t="shared" si="21"/>
        <v>19</v>
      </c>
      <c r="R32" s="147">
        <f t="shared" si="21"/>
        <v>19</v>
      </c>
      <c r="S32" s="147">
        <f t="shared" si="21"/>
        <v>19</v>
      </c>
      <c r="T32" s="147">
        <f t="shared" si="21"/>
        <v>19</v>
      </c>
      <c r="U32" s="147">
        <f t="shared" si="21"/>
        <v>0</v>
      </c>
      <c r="V32" s="147" t="s">
        <v>176</v>
      </c>
      <c r="W32" s="147" t="s">
        <v>176</v>
      </c>
      <c r="X32" s="147">
        <f>X35+X43+X54+X60</f>
        <v>16</v>
      </c>
      <c r="Y32" s="147">
        <f t="shared" ref="Y32:AU32" si="22">Y35+Y43+Y54+Y60</f>
        <v>16</v>
      </c>
      <c r="Z32" s="147">
        <f t="shared" si="22"/>
        <v>16</v>
      </c>
      <c r="AA32" s="147">
        <f t="shared" si="22"/>
        <v>16</v>
      </c>
      <c r="AB32" s="147">
        <f t="shared" si="22"/>
        <v>17</v>
      </c>
      <c r="AC32" s="147">
        <f t="shared" si="22"/>
        <v>16</v>
      </c>
      <c r="AD32" s="147">
        <f t="shared" si="22"/>
        <v>16</v>
      </c>
      <c r="AE32" s="147">
        <f t="shared" si="22"/>
        <v>16</v>
      </c>
      <c r="AF32" s="147">
        <f t="shared" si="22"/>
        <v>17</v>
      </c>
      <c r="AG32" s="147">
        <f t="shared" si="22"/>
        <v>17</v>
      </c>
      <c r="AH32" s="147">
        <f t="shared" si="22"/>
        <v>17</v>
      </c>
      <c r="AI32" s="147">
        <f t="shared" si="22"/>
        <v>17</v>
      </c>
      <c r="AJ32" s="147">
        <f t="shared" si="22"/>
        <v>17</v>
      </c>
      <c r="AK32" s="147">
        <f t="shared" si="22"/>
        <v>17</v>
      </c>
      <c r="AL32" s="147">
        <f t="shared" si="22"/>
        <v>36</v>
      </c>
      <c r="AM32" s="147">
        <f t="shared" si="22"/>
        <v>0</v>
      </c>
      <c r="AN32" s="147">
        <f t="shared" si="22"/>
        <v>0</v>
      </c>
      <c r="AO32" s="147">
        <f t="shared" si="22"/>
        <v>0</v>
      </c>
      <c r="AP32" s="147">
        <f t="shared" si="22"/>
        <v>0</v>
      </c>
      <c r="AQ32" s="147">
        <f t="shared" si="22"/>
        <v>0</v>
      </c>
      <c r="AR32" s="147">
        <f t="shared" si="22"/>
        <v>0</v>
      </c>
      <c r="AS32" s="147">
        <f t="shared" si="22"/>
        <v>0</v>
      </c>
      <c r="AT32" s="147">
        <f t="shared" si="22"/>
        <v>0</v>
      </c>
      <c r="AU32" s="147">
        <f t="shared" si="22"/>
        <v>0</v>
      </c>
      <c r="AV32" s="147" t="s">
        <v>176</v>
      </c>
      <c r="AW32" s="147" t="s">
        <v>176</v>
      </c>
      <c r="AX32" s="147" t="s">
        <v>176</v>
      </c>
      <c r="AY32" s="147" t="s">
        <v>176</v>
      </c>
      <c r="AZ32" s="147" t="s">
        <v>176</v>
      </c>
      <c r="BA32" s="147" t="s">
        <v>176</v>
      </c>
      <c r="BB32" s="147" t="s">
        <v>176</v>
      </c>
      <c r="BC32" s="147" t="s">
        <v>176</v>
      </c>
      <c r="BD32" s="147" t="s">
        <v>176</v>
      </c>
      <c r="BE32" s="147">
        <f t="shared" ref="BE32:BE37" si="23">SUM(E32:BD32)</f>
        <v>654</v>
      </c>
      <c r="BF32" s="23"/>
    </row>
    <row r="33" spans="1:58" ht="12" customHeight="1" thickBot="1">
      <c r="A33" s="321"/>
      <c r="B33" s="317"/>
      <c r="C33" s="317"/>
      <c r="D33" s="111" t="s">
        <v>54</v>
      </c>
      <c r="E33" s="147">
        <f t="shared" ref="E33:U33" si="24">E36+E44+E55+E61</f>
        <v>0</v>
      </c>
      <c r="F33" s="147">
        <f t="shared" si="24"/>
        <v>0</v>
      </c>
      <c r="G33" s="147">
        <f t="shared" si="24"/>
        <v>0</v>
      </c>
      <c r="H33" s="147">
        <f t="shared" si="24"/>
        <v>0</v>
      </c>
      <c r="I33" s="147">
        <f t="shared" si="24"/>
        <v>0</v>
      </c>
      <c r="J33" s="147">
        <f t="shared" si="24"/>
        <v>0</v>
      </c>
      <c r="K33" s="147">
        <f t="shared" si="24"/>
        <v>0</v>
      </c>
      <c r="L33" s="147">
        <f t="shared" si="24"/>
        <v>1</v>
      </c>
      <c r="M33" s="147">
        <f t="shared" si="24"/>
        <v>0</v>
      </c>
      <c r="N33" s="147">
        <f t="shared" si="24"/>
        <v>1</v>
      </c>
      <c r="O33" s="147">
        <f t="shared" si="24"/>
        <v>0</v>
      </c>
      <c r="P33" s="147">
        <f t="shared" si="24"/>
        <v>1</v>
      </c>
      <c r="Q33" s="147">
        <f t="shared" si="24"/>
        <v>0</v>
      </c>
      <c r="R33" s="147">
        <f t="shared" si="24"/>
        <v>1</v>
      </c>
      <c r="S33" s="147">
        <f t="shared" si="24"/>
        <v>1</v>
      </c>
      <c r="T33" s="147">
        <f t="shared" si="24"/>
        <v>1</v>
      </c>
      <c r="U33" s="147">
        <f t="shared" si="24"/>
        <v>0</v>
      </c>
      <c r="V33" s="147" t="s">
        <v>176</v>
      </c>
      <c r="W33" s="147" t="s">
        <v>176</v>
      </c>
      <c r="X33" s="147">
        <f t="shared" ref="X33:AU33" si="25">X36+X44+X55+X61</f>
        <v>2</v>
      </c>
      <c r="Y33" s="147">
        <f t="shared" si="25"/>
        <v>2</v>
      </c>
      <c r="Z33" s="147">
        <f t="shared" si="25"/>
        <v>3</v>
      </c>
      <c r="AA33" s="147">
        <f t="shared" si="25"/>
        <v>3</v>
      </c>
      <c r="AB33" s="147">
        <f t="shared" si="25"/>
        <v>2</v>
      </c>
      <c r="AC33" s="147">
        <f t="shared" si="25"/>
        <v>2</v>
      </c>
      <c r="AD33" s="147">
        <f t="shared" si="25"/>
        <v>2</v>
      </c>
      <c r="AE33" s="147">
        <f t="shared" si="25"/>
        <v>1</v>
      </c>
      <c r="AF33" s="147">
        <f t="shared" si="25"/>
        <v>1</v>
      </c>
      <c r="AG33" s="147">
        <f t="shared" si="25"/>
        <v>1</v>
      </c>
      <c r="AH33" s="147">
        <f t="shared" si="25"/>
        <v>1</v>
      </c>
      <c r="AI33" s="147">
        <f t="shared" si="25"/>
        <v>1</v>
      </c>
      <c r="AJ33" s="147">
        <f t="shared" si="25"/>
        <v>1</v>
      </c>
      <c r="AK33" s="147">
        <f t="shared" si="25"/>
        <v>2</v>
      </c>
      <c r="AL33" s="147">
        <f t="shared" si="25"/>
        <v>0</v>
      </c>
      <c r="AM33" s="147">
        <f t="shared" si="25"/>
        <v>0</v>
      </c>
      <c r="AN33" s="147">
        <f t="shared" si="25"/>
        <v>0</v>
      </c>
      <c r="AO33" s="147">
        <f t="shared" si="25"/>
        <v>0</v>
      </c>
      <c r="AP33" s="147">
        <f t="shared" si="25"/>
        <v>0</v>
      </c>
      <c r="AQ33" s="147">
        <f t="shared" si="25"/>
        <v>0</v>
      </c>
      <c r="AR33" s="147">
        <f t="shared" si="25"/>
        <v>0</v>
      </c>
      <c r="AS33" s="147">
        <f t="shared" si="25"/>
        <v>0</v>
      </c>
      <c r="AT33" s="147">
        <f t="shared" si="25"/>
        <v>0</v>
      </c>
      <c r="AU33" s="147">
        <f t="shared" si="25"/>
        <v>0</v>
      </c>
      <c r="AV33" s="147" t="s">
        <v>176</v>
      </c>
      <c r="AW33" s="147" t="s">
        <v>176</v>
      </c>
      <c r="AX33" s="147" t="s">
        <v>176</v>
      </c>
      <c r="AY33" s="147" t="s">
        <v>176</v>
      </c>
      <c r="AZ33" s="147" t="s">
        <v>176</v>
      </c>
      <c r="BA33" s="147" t="s">
        <v>176</v>
      </c>
      <c r="BB33" s="147" t="s">
        <v>176</v>
      </c>
      <c r="BC33" s="147" t="s">
        <v>176</v>
      </c>
      <c r="BD33" s="147" t="s">
        <v>176</v>
      </c>
      <c r="BE33" s="147">
        <f t="shared" si="23"/>
        <v>30</v>
      </c>
      <c r="BF33" s="23"/>
    </row>
    <row r="34" spans="1:58" ht="12" customHeight="1" thickBot="1">
      <c r="A34" s="321"/>
      <c r="B34" s="354"/>
      <c r="C34" s="354"/>
      <c r="D34" s="111" t="s">
        <v>123</v>
      </c>
      <c r="E34" s="147">
        <f t="shared" ref="E34:U34" si="26">E37+E45+E56+E62</f>
        <v>0</v>
      </c>
      <c r="F34" s="147">
        <f t="shared" si="26"/>
        <v>0</v>
      </c>
      <c r="G34" s="147">
        <f t="shared" si="26"/>
        <v>0</v>
      </c>
      <c r="H34" s="147">
        <f t="shared" si="26"/>
        <v>0</v>
      </c>
      <c r="I34" s="147">
        <f t="shared" si="26"/>
        <v>0</v>
      </c>
      <c r="J34" s="147">
        <f t="shared" si="26"/>
        <v>0</v>
      </c>
      <c r="K34" s="147">
        <f t="shared" si="26"/>
        <v>0</v>
      </c>
      <c r="L34" s="147">
        <f t="shared" si="26"/>
        <v>0</v>
      </c>
      <c r="M34" s="147">
        <f t="shared" si="26"/>
        <v>0</v>
      </c>
      <c r="N34" s="147">
        <f t="shared" si="26"/>
        <v>0</v>
      </c>
      <c r="O34" s="147">
        <f t="shared" si="26"/>
        <v>0</v>
      </c>
      <c r="P34" s="147">
        <f t="shared" si="26"/>
        <v>0</v>
      </c>
      <c r="Q34" s="147">
        <f t="shared" si="26"/>
        <v>0</v>
      </c>
      <c r="R34" s="147">
        <f t="shared" si="26"/>
        <v>0</v>
      </c>
      <c r="S34" s="147">
        <f t="shared" si="26"/>
        <v>0</v>
      </c>
      <c r="T34" s="147">
        <f t="shared" si="26"/>
        <v>0</v>
      </c>
      <c r="U34" s="147">
        <f t="shared" si="26"/>
        <v>0</v>
      </c>
      <c r="V34" s="147" t="s">
        <v>176</v>
      </c>
      <c r="W34" s="147" t="s">
        <v>176</v>
      </c>
      <c r="X34" s="147">
        <f t="shared" ref="X34:AU34" si="27">X37+X45+X56+X62</f>
        <v>0</v>
      </c>
      <c r="Y34" s="147">
        <f t="shared" si="27"/>
        <v>0</v>
      </c>
      <c r="Z34" s="147">
        <f t="shared" si="27"/>
        <v>0</v>
      </c>
      <c r="AA34" s="147">
        <f t="shared" si="27"/>
        <v>0</v>
      </c>
      <c r="AB34" s="147">
        <f t="shared" si="27"/>
        <v>0</v>
      </c>
      <c r="AC34" s="147">
        <f t="shared" si="27"/>
        <v>0</v>
      </c>
      <c r="AD34" s="147">
        <f t="shared" si="27"/>
        <v>0</v>
      </c>
      <c r="AE34" s="147">
        <f t="shared" si="27"/>
        <v>0</v>
      </c>
      <c r="AF34" s="147">
        <f t="shared" si="27"/>
        <v>0</v>
      </c>
      <c r="AG34" s="147">
        <f t="shared" si="27"/>
        <v>0</v>
      </c>
      <c r="AH34" s="147">
        <f t="shared" si="27"/>
        <v>0</v>
      </c>
      <c r="AI34" s="147">
        <f t="shared" si="27"/>
        <v>0</v>
      </c>
      <c r="AJ34" s="147">
        <f t="shared" si="27"/>
        <v>0</v>
      </c>
      <c r="AK34" s="147">
        <f t="shared" si="27"/>
        <v>0</v>
      </c>
      <c r="AL34" s="147">
        <f t="shared" si="27"/>
        <v>0</v>
      </c>
      <c r="AM34" s="147">
        <f t="shared" si="27"/>
        <v>0</v>
      </c>
      <c r="AN34" s="147">
        <f t="shared" si="27"/>
        <v>0</v>
      </c>
      <c r="AO34" s="147">
        <f t="shared" si="27"/>
        <v>0</v>
      </c>
      <c r="AP34" s="147">
        <f t="shared" si="27"/>
        <v>0</v>
      </c>
      <c r="AQ34" s="147">
        <f t="shared" si="27"/>
        <v>0</v>
      </c>
      <c r="AR34" s="147">
        <f t="shared" si="27"/>
        <v>0</v>
      </c>
      <c r="AS34" s="147">
        <f t="shared" si="27"/>
        <v>0</v>
      </c>
      <c r="AT34" s="147">
        <f t="shared" si="27"/>
        <v>0</v>
      </c>
      <c r="AU34" s="147">
        <f t="shared" si="27"/>
        <v>0</v>
      </c>
      <c r="AV34" s="147" t="s">
        <v>176</v>
      </c>
      <c r="AW34" s="147" t="s">
        <v>176</v>
      </c>
      <c r="AX34" s="147" t="s">
        <v>176</v>
      </c>
      <c r="AY34" s="147" t="s">
        <v>176</v>
      </c>
      <c r="AZ34" s="147" t="s">
        <v>176</v>
      </c>
      <c r="BA34" s="147" t="s">
        <v>176</v>
      </c>
      <c r="BB34" s="147" t="s">
        <v>176</v>
      </c>
      <c r="BC34" s="147" t="s">
        <v>176</v>
      </c>
      <c r="BD34" s="147" t="s">
        <v>176</v>
      </c>
      <c r="BE34" s="147">
        <f t="shared" si="23"/>
        <v>0</v>
      </c>
      <c r="BF34" s="23"/>
    </row>
    <row r="35" spans="1:58" ht="12" customHeight="1" thickBot="1">
      <c r="A35" s="321"/>
      <c r="B35" s="316" t="s">
        <v>90</v>
      </c>
      <c r="C35" s="316" t="s">
        <v>127</v>
      </c>
      <c r="D35" s="111" t="s">
        <v>53</v>
      </c>
      <c r="E35" s="147">
        <f>E38+E41</f>
        <v>0</v>
      </c>
      <c r="F35" s="147">
        <f t="shared" ref="F35:AU35" si="28">F38+F41</f>
        <v>0</v>
      </c>
      <c r="G35" s="147">
        <f t="shared" si="28"/>
        <v>0</v>
      </c>
      <c r="H35" s="147">
        <f t="shared" si="28"/>
        <v>0</v>
      </c>
      <c r="I35" s="147">
        <f t="shared" si="28"/>
        <v>0</v>
      </c>
      <c r="J35" s="147">
        <f t="shared" si="28"/>
        <v>0</v>
      </c>
      <c r="K35" s="147">
        <f t="shared" si="28"/>
        <v>0</v>
      </c>
      <c r="L35" s="147">
        <f t="shared" si="28"/>
        <v>0</v>
      </c>
      <c r="M35" s="147">
        <f t="shared" si="28"/>
        <v>0</v>
      </c>
      <c r="N35" s="147">
        <f t="shared" si="28"/>
        <v>0</v>
      </c>
      <c r="O35" s="147">
        <f t="shared" si="28"/>
        <v>0</v>
      </c>
      <c r="P35" s="147">
        <f t="shared" si="28"/>
        <v>0</v>
      </c>
      <c r="Q35" s="147">
        <f t="shared" si="28"/>
        <v>0</v>
      </c>
      <c r="R35" s="147">
        <f t="shared" si="28"/>
        <v>0</v>
      </c>
      <c r="S35" s="147">
        <f t="shared" si="28"/>
        <v>0</v>
      </c>
      <c r="T35" s="147">
        <f t="shared" si="28"/>
        <v>0</v>
      </c>
      <c r="U35" s="147">
        <f t="shared" si="28"/>
        <v>0</v>
      </c>
      <c r="V35" s="147" t="s">
        <v>176</v>
      </c>
      <c r="W35" s="147" t="s">
        <v>176</v>
      </c>
      <c r="X35" s="147">
        <f t="shared" si="28"/>
        <v>6</v>
      </c>
      <c r="Y35" s="147">
        <f t="shared" si="28"/>
        <v>6</v>
      </c>
      <c r="Z35" s="147">
        <f t="shared" si="28"/>
        <v>6</v>
      </c>
      <c r="AA35" s="147">
        <f t="shared" si="28"/>
        <v>6</v>
      </c>
      <c r="AB35" s="147">
        <f t="shared" si="28"/>
        <v>6</v>
      </c>
      <c r="AC35" s="147">
        <f t="shared" si="28"/>
        <v>6</v>
      </c>
      <c r="AD35" s="147">
        <f t="shared" si="28"/>
        <v>6</v>
      </c>
      <c r="AE35" s="147">
        <f t="shared" si="28"/>
        <v>6</v>
      </c>
      <c r="AF35" s="147">
        <f t="shared" si="28"/>
        <v>7</v>
      </c>
      <c r="AG35" s="147">
        <f t="shared" si="28"/>
        <v>7</v>
      </c>
      <c r="AH35" s="147">
        <f t="shared" si="28"/>
        <v>7</v>
      </c>
      <c r="AI35" s="147">
        <f t="shared" si="28"/>
        <v>7</v>
      </c>
      <c r="AJ35" s="147">
        <f t="shared" si="28"/>
        <v>7</v>
      </c>
      <c r="AK35" s="147">
        <f t="shared" si="28"/>
        <v>7</v>
      </c>
      <c r="AL35" s="147">
        <f t="shared" si="28"/>
        <v>36</v>
      </c>
      <c r="AM35" s="147">
        <f t="shared" si="28"/>
        <v>0</v>
      </c>
      <c r="AN35" s="147">
        <f t="shared" si="28"/>
        <v>0</v>
      </c>
      <c r="AO35" s="147">
        <f t="shared" si="28"/>
        <v>0</v>
      </c>
      <c r="AP35" s="147">
        <f t="shared" si="28"/>
        <v>0</v>
      </c>
      <c r="AQ35" s="147">
        <f t="shared" si="28"/>
        <v>0</v>
      </c>
      <c r="AR35" s="147">
        <f t="shared" si="28"/>
        <v>0</v>
      </c>
      <c r="AS35" s="147">
        <f t="shared" si="28"/>
        <v>0</v>
      </c>
      <c r="AT35" s="147">
        <f t="shared" si="28"/>
        <v>0</v>
      </c>
      <c r="AU35" s="147">
        <f t="shared" si="28"/>
        <v>0</v>
      </c>
      <c r="AV35" s="147" t="s">
        <v>176</v>
      </c>
      <c r="AW35" s="147" t="s">
        <v>176</v>
      </c>
      <c r="AX35" s="147" t="s">
        <v>176</v>
      </c>
      <c r="AY35" s="147" t="s">
        <v>176</v>
      </c>
      <c r="AZ35" s="147" t="s">
        <v>176</v>
      </c>
      <c r="BA35" s="147" t="s">
        <v>176</v>
      </c>
      <c r="BB35" s="147" t="s">
        <v>176</v>
      </c>
      <c r="BC35" s="147" t="s">
        <v>176</v>
      </c>
      <c r="BD35" s="147" t="s">
        <v>176</v>
      </c>
      <c r="BE35" s="19">
        <f t="shared" si="23"/>
        <v>126</v>
      </c>
      <c r="BF35" s="23"/>
    </row>
    <row r="36" spans="1:58" ht="12" customHeight="1" thickBot="1">
      <c r="A36" s="321"/>
      <c r="B36" s="317"/>
      <c r="C36" s="317"/>
      <c r="D36" s="111" t="s">
        <v>54</v>
      </c>
      <c r="E36" s="147">
        <f>E39</f>
        <v>0</v>
      </c>
      <c r="F36" s="147">
        <f t="shared" ref="F36:U36" si="29">F39</f>
        <v>0</v>
      </c>
      <c r="G36" s="147">
        <f t="shared" si="29"/>
        <v>0</v>
      </c>
      <c r="H36" s="147">
        <f t="shared" si="29"/>
        <v>0</v>
      </c>
      <c r="I36" s="147">
        <f t="shared" si="29"/>
        <v>0</v>
      </c>
      <c r="J36" s="147">
        <f t="shared" si="29"/>
        <v>0</v>
      </c>
      <c r="K36" s="147">
        <f t="shared" si="29"/>
        <v>0</v>
      </c>
      <c r="L36" s="147">
        <f t="shared" si="29"/>
        <v>0</v>
      </c>
      <c r="M36" s="147">
        <f t="shared" si="29"/>
        <v>0</v>
      </c>
      <c r="N36" s="147">
        <f t="shared" si="29"/>
        <v>0</v>
      </c>
      <c r="O36" s="147">
        <f t="shared" si="29"/>
        <v>0</v>
      </c>
      <c r="P36" s="147">
        <f t="shared" si="29"/>
        <v>0</v>
      </c>
      <c r="Q36" s="147">
        <f t="shared" si="29"/>
        <v>0</v>
      </c>
      <c r="R36" s="147">
        <f t="shared" si="29"/>
        <v>0</v>
      </c>
      <c r="S36" s="147">
        <f t="shared" si="29"/>
        <v>0</v>
      </c>
      <c r="T36" s="147">
        <f t="shared" si="29"/>
        <v>0</v>
      </c>
      <c r="U36" s="147">
        <f t="shared" si="29"/>
        <v>0</v>
      </c>
      <c r="V36" s="147" t="s">
        <v>176</v>
      </c>
      <c r="W36" s="147" t="s">
        <v>176</v>
      </c>
      <c r="X36" s="147">
        <f>X39</f>
        <v>0</v>
      </c>
      <c r="Y36" s="147">
        <f t="shared" ref="Y36:AU36" si="30">Y39</f>
        <v>0</v>
      </c>
      <c r="Z36" s="147">
        <f t="shared" si="30"/>
        <v>0</v>
      </c>
      <c r="AA36" s="147">
        <f t="shared" si="30"/>
        <v>0</v>
      </c>
      <c r="AB36" s="147">
        <f t="shared" si="30"/>
        <v>0</v>
      </c>
      <c r="AC36" s="147">
        <f t="shared" si="30"/>
        <v>0</v>
      </c>
      <c r="AD36" s="147">
        <f t="shared" si="30"/>
        <v>0</v>
      </c>
      <c r="AE36" s="147">
        <f t="shared" si="30"/>
        <v>0</v>
      </c>
      <c r="AF36" s="147">
        <f t="shared" si="30"/>
        <v>0</v>
      </c>
      <c r="AG36" s="147">
        <f t="shared" si="30"/>
        <v>0</v>
      </c>
      <c r="AH36" s="147">
        <f t="shared" si="30"/>
        <v>0</v>
      </c>
      <c r="AI36" s="147">
        <f t="shared" si="30"/>
        <v>0</v>
      </c>
      <c r="AJ36" s="147">
        <f t="shared" si="30"/>
        <v>0</v>
      </c>
      <c r="AK36" s="147">
        <f t="shared" si="30"/>
        <v>0</v>
      </c>
      <c r="AL36" s="147">
        <f t="shared" si="30"/>
        <v>0</v>
      </c>
      <c r="AM36" s="147">
        <f t="shared" si="30"/>
        <v>0</v>
      </c>
      <c r="AN36" s="147">
        <f t="shared" si="30"/>
        <v>0</v>
      </c>
      <c r="AO36" s="147">
        <f t="shared" si="30"/>
        <v>0</v>
      </c>
      <c r="AP36" s="147">
        <f t="shared" si="30"/>
        <v>0</v>
      </c>
      <c r="AQ36" s="147">
        <f t="shared" si="30"/>
        <v>0</v>
      </c>
      <c r="AR36" s="147">
        <f t="shared" si="30"/>
        <v>0</v>
      </c>
      <c r="AS36" s="147">
        <f t="shared" si="30"/>
        <v>0</v>
      </c>
      <c r="AT36" s="147">
        <f t="shared" si="30"/>
        <v>0</v>
      </c>
      <c r="AU36" s="147">
        <f t="shared" si="30"/>
        <v>0</v>
      </c>
      <c r="AV36" s="147" t="s">
        <v>176</v>
      </c>
      <c r="AW36" s="147" t="s">
        <v>176</v>
      </c>
      <c r="AX36" s="147" t="s">
        <v>176</v>
      </c>
      <c r="AY36" s="147" t="s">
        <v>176</v>
      </c>
      <c r="AZ36" s="147" t="s">
        <v>176</v>
      </c>
      <c r="BA36" s="147" t="s">
        <v>176</v>
      </c>
      <c r="BB36" s="147" t="s">
        <v>176</v>
      </c>
      <c r="BC36" s="147" t="s">
        <v>176</v>
      </c>
      <c r="BD36" s="147" t="s">
        <v>176</v>
      </c>
      <c r="BE36" s="19">
        <f t="shared" si="23"/>
        <v>0</v>
      </c>
      <c r="BF36" s="23"/>
    </row>
    <row r="37" spans="1:58" ht="12" customHeight="1" thickBot="1">
      <c r="A37" s="321"/>
      <c r="B37" s="354"/>
      <c r="C37" s="354"/>
      <c r="D37" s="22" t="s">
        <v>123</v>
      </c>
      <c r="E37" s="147">
        <f>E40</f>
        <v>0</v>
      </c>
      <c r="F37" s="147">
        <f t="shared" ref="F37:U37" si="31">F40</f>
        <v>0</v>
      </c>
      <c r="G37" s="147">
        <f t="shared" si="31"/>
        <v>0</v>
      </c>
      <c r="H37" s="147">
        <f t="shared" si="31"/>
        <v>0</v>
      </c>
      <c r="I37" s="147">
        <f t="shared" si="31"/>
        <v>0</v>
      </c>
      <c r="J37" s="147">
        <f t="shared" si="31"/>
        <v>0</v>
      </c>
      <c r="K37" s="147">
        <f t="shared" si="31"/>
        <v>0</v>
      </c>
      <c r="L37" s="147">
        <f t="shared" si="31"/>
        <v>0</v>
      </c>
      <c r="M37" s="147">
        <f t="shared" si="31"/>
        <v>0</v>
      </c>
      <c r="N37" s="147">
        <f t="shared" si="31"/>
        <v>0</v>
      </c>
      <c r="O37" s="147">
        <f t="shared" si="31"/>
        <v>0</v>
      </c>
      <c r="P37" s="147">
        <f t="shared" si="31"/>
        <v>0</v>
      </c>
      <c r="Q37" s="147">
        <f t="shared" si="31"/>
        <v>0</v>
      </c>
      <c r="R37" s="147">
        <f t="shared" si="31"/>
        <v>0</v>
      </c>
      <c r="S37" s="147">
        <f t="shared" si="31"/>
        <v>0</v>
      </c>
      <c r="T37" s="147">
        <f t="shared" si="31"/>
        <v>0</v>
      </c>
      <c r="U37" s="147">
        <f t="shared" si="31"/>
        <v>0</v>
      </c>
      <c r="V37" s="147" t="s">
        <v>176</v>
      </c>
      <c r="W37" s="147" t="s">
        <v>176</v>
      </c>
      <c r="X37" s="147">
        <f>X40</f>
        <v>0</v>
      </c>
      <c r="Y37" s="147">
        <f t="shared" ref="Y37:AU37" si="32">Y40</f>
        <v>0</v>
      </c>
      <c r="Z37" s="147">
        <f t="shared" si="32"/>
        <v>0</v>
      </c>
      <c r="AA37" s="147">
        <f t="shared" si="32"/>
        <v>0</v>
      </c>
      <c r="AB37" s="147">
        <f t="shared" si="32"/>
        <v>0</v>
      </c>
      <c r="AC37" s="147">
        <f t="shared" si="32"/>
        <v>0</v>
      </c>
      <c r="AD37" s="147">
        <f t="shared" si="32"/>
        <v>0</v>
      </c>
      <c r="AE37" s="147">
        <f t="shared" si="32"/>
        <v>0</v>
      </c>
      <c r="AF37" s="147">
        <f t="shared" si="32"/>
        <v>0</v>
      </c>
      <c r="AG37" s="147">
        <f t="shared" si="32"/>
        <v>0</v>
      </c>
      <c r="AH37" s="147">
        <f t="shared" si="32"/>
        <v>0</v>
      </c>
      <c r="AI37" s="147">
        <f t="shared" si="32"/>
        <v>0</v>
      </c>
      <c r="AJ37" s="147">
        <f t="shared" si="32"/>
        <v>0</v>
      </c>
      <c r="AK37" s="147">
        <f t="shared" si="32"/>
        <v>0</v>
      </c>
      <c r="AL37" s="147">
        <f t="shared" si="32"/>
        <v>0</v>
      </c>
      <c r="AM37" s="147">
        <f t="shared" si="32"/>
        <v>0</v>
      </c>
      <c r="AN37" s="147">
        <f t="shared" si="32"/>
        <v>0</v>
      </c>
      <c r="AO37" s="147">
        <f t="shared" si="32"/>
        <v>0</v>
      </c>
      <c r="AP37" s="147">
        <f t="shared" si="32"/>
        <v>0</v>
      </c>
      <c r="AQ37" s="147">
        <f t="shared" si="32"/>
        <v>0</v>
      </c>
      <c r="AR37" s="147">
        <f t="shared" si="32"/>
        <v>0</v>
      </c>
      <c r="AS37" s="147">
        <f t="shared" si="32"/>
        <v>0</v>
      </c>
      <c r="AT37" s="147">
        <f t="shared" si="32"/>
        <v>0</v>
      </c>
      <c r="AU37" s="147">
        <f t="shared" si="32"/>
        <v>0</v>
      </c>
      <c r="AV37" s="147" t="s">
        <v>176</v>
      </c>
      <c r="AW37" s="147" t="s">
        <v>176</v>
      </c>
      <c r="AX37" s="147" t="s">
        <v>176</v>
      </c>
      <c r="AY37" s="147" t="s">
        <v>176</v>
      </c>
      <c r="AZ37" s="147" t="s">
        <v>176</v>
      </c>
      <c r="BA37" s="147" t="s">
        <v>176</v>
      </c>
      <c r="BB37" s="147" t="s">
        <v>176</v>
      </c>
      <c r="BC37" s="147" t="s">
        <v>176</v>
      </c>
      <c r="BD37" s="147" t="s">
        <v>176</v>
      </c>
      <c r="BE37" s="19">
        <f t="shared" si="23"/>
        <v>0</v>
      </c>
      <c r="BF37" s="23"/>
    </row>
    <row r="38" spans="1:58" s="23" customFormat="1" ht="12" customHeight="1" thickBot="1">
      <c r="A38" s="321"/>
      <c r="B38" s="391" t="s">
        <v>75</v>
      </c>
      <c r="C38" s="389" t="s">
        <v>129</v>
      </c>
      <c r="D38" s="155" t="s">
        <v>53</v>
      </c>
      <c r="E38" s="148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>
        <v>0</v>
      </c>
      <c r="V38" s="148" t="s">
        <v>176</v>
      </c>
      <c r="W38" s="148" t="s">
        <v>176</v>
      </c>
      <c r="X38" s="148">
        <v>6</v>
      </c>
      <c r="Y38" s="148">
        <v>6</v>
      </c>
      <c r="Z38" s="148">
        <v>6</v>
      </c>
      <c r="AA38" s="148">
        <v>6</v>
      </c>
      <c r="AB38" s="148">
        <v>6</v>
      </c>
      <c r="AC38" s="148">
        <v>6</v>
      </c>
      <c r="AD38" s="148">
        <v>6</v>
      </c>
      <c r="AE38" s="148">
        <v>6</v>
      </c>
      <c r="AF38" s="148">
        <v>7</v>
      </c>
      <c r="AG38" s="148">
        <v>7</v>
      </c>
      <c r="AH38" s="148">
        <v>7</v>
      </c>
      <c r="AI38" s="148">
        <v>7</v>
      </c>
      <c r="AJ38" s="148">
        <v>7</v>
      </c>
      <c r="AK38" s="148">
        <v>7</v>
      </c>
      <c r="AL38" s="148"/>
      <c r="AM38" s="148"/>
      <c r="AN38" s="148"/>
      <c r="AO38" s="148"/>
      <c r="AP38" s="148"/>
      <c r="AQ38" s="148">
        <v>0</v>
      </c>
      <c r="AR38" s="148">
        <v>0</v>
      </c>
      <c r="AS38" s="148">
        <v>0</v>
      </c>
      <c r="AT38" s="148">
        <v>0</v>
      </c>
      <c r="AU38" s="148">
        <v>0</v>
      </c>
      <c r="AV38" s="148" t="s">
        <v>176</v>
      </c>
      <c r="AW38" s="148" t="s">
        <v>176</v>
      </c>
      <c r="AX38" s="148" t="s">
        <v>176</v>
      </c>
      <c r="AY38" s="148" t="s">
        <v>176</v>
      </c>
      <c r="AZ38" s="148" t="s">
        <v>176</v>
      </c>
      <c r="BA38" s="148" t="s">
        <v>176</v>
      </c>
      <c r="BB38" s="148" t="s">
        <v>176</v>
      </c>
      <c r="BC38" s="148" t="s">
        <v>176</v>
      </c>
      <c r="BD38" s="148" t="s">
        <v>176</v>
      </c>
      <c r="BE38" s="238">
        <f>SUM(E38:BD38)</f>
        <v>90</v>
      </c>
    </row>
    <row r="39" spans="1:58" s="23" customFormat="1" ht="12" customHeight="1" thickBot="1">
      <c r="A39" s="321"/>
      <c r="B39" s="392"/>
      <c r="C39" s="390"/>
      <c r="D39" s="155" t="s">
        <v>54</v>
      </c>
      <c r="E39" s="148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>
        <v>0</v>
      </c>
      <c r="V39" s="148" t="s">
        <v>176</v>
      </c>
      <c r="W39" s="155" t="s">
        <v>176</v>
      </c>
      <c r="X39" s="152"/>
      <c r="Y39" s="161"/>
      <c r="Z39" s="161"/>
      <c r="AA39" s="159"/>
      <c r="AB39" s="152"/>
      <c r="AC39" s="161"/>
      <c r="AD39" s="161"/>
      <c r="AE39" s="161"/>
      <c r="AF39" s="152"/>
      <c r="AG39" s="159"/>
      <c r="AH39" s="152"/>
      <c r="AI39" s="152"/>
      <c r="AJ39" s="155"/>
      <c r="AK39" s="148"/>
      <c r="AL39" s="148"/>
      <c r="AM39" s="148"/>
      <c r="AN39" s="148"/>
      <c r="AO39" s="148"/>
      <c r="AP39" s="148"/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 t="s">
        <v>176</v>
      </c>
      <c r="AW39" s="148" t="s">
        <v>176</v>
      </c>
      <c r="AX39" s="148" t="s">
        <v>176</v>
      </c>
      <c r="AY39" s="148" t="s">
        <v>176</v>
      </c>
      <c r="AZ39" s="148" t="s">
        <v>176</v>
      </c>
      <c r="BA39" s="148" t="s">
        <v>176</v>
      </c>
      <c r="BB39" s="148" t="s">
        <v>176</v>
      </c>
      <c r="BC39" s="148" t="s">
        <v>176</v>
      </c>
      <c r="BD39" s="148" t="s">
        <v>176</v>
      </c>
      <c r="BE39" s="148">
        <f>SUM(E39:BD39)</f>
        <v>0</v>
      </c>
    </row>
    <row r="40" spans="1:58" s="23" customFormat="1" ht="12" customHeight="1" thickBot="1">
      <c r="A40" s="321"/>
      <c r="B40" s="386"/>
      <c r="C40" s="383"/>
      <c r="D40" s="155" t="s">
        <v>123</v>
      </c>
      <c r="E40" s="148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>
        <v>0</v>
      </c>
      <c r="V40" s="148" t="s">
        <v>176</v>
      </c>
      <c r="W40" s="148" t="s">
        <v>176</v>
      </c>
      <c r="X40" s="154"/>
      <c r="Y40" s="154"/>
      <c r="Z40" s="154"/>
      <c r="AA40" s="160"/>
      <c r="AB40" s="152"/>
      <c r="AC40" s="154"/>
      <c r="AD40" s="154"/>
      <c r="AE40" s="154"/>
      <c r="AF40" s="160"/>
      <c r="AG40" s="152"/>
      <c r="AH40" s="154"/>
      <c r="AI40" s="154"/>
      <c r="AJ40" s="148"/>
      <c r="AK40" s="148"/>
      <c r="AL40" s="148"/>
      <c r="AM40" s="148"/>
      <c r="AN40" s="148"/>
      <c r="AO40" s="148"/>
      <c r="AP40" s="148"/>
      <c r="AQ40" s="148">
        <v>0</v>
      </c>
      <c r="AR40" s="148">
        <v>0</v>
      </c>
      <c r="AS40" s="148">
        <v>0</v>
      </c>
      <c r="AT40" s="148">
        <v>0</v>
      </c>
      <c r="AU40" s="148">
        <v>0</v>
      </c>
      <c r="AV40" s="148" t="s">
        <v>176</v>
      </c>
      <c r="AW40" s="148" t="s">
        <v>176</v>
      </c>
      <c r="AX40" s="148" t="s">
        <v>176</v>
      </c>
      <c r="AY40" s="148" t="s">
        <v>176</v>
      </c>
      <c r="AZ40" s="148" t="s">
        <v>176</v>
      </c>
      <c r="BA40" s="148" t="s">
        <v>176</v>
      </c>
      <c r="BB40" s="148" t="s">
        <v>176</v>
      </c>
      <c r="BC40" s="148" t="s">
        <v>176</v>
      </c>
      <c r="BD40" s="148" t="s">
        <v>176</v>
      </c>
      <c r="BE40" s="148">
        <f>SUM(E40:BD40)</f>
        <v>0</v>
      </c>
    </row>
    <row r="41" spans="1:58" s="23" customFormat="1" ht="12" customHeight="1" thickBot="1">
      <c r="A41" s="321"/>
      <c r="B41" s="155" t="s">
        <v>280</v>
      </c>
      <c r="C41" s="234" t="s">
        <v>64</v>
      </c>
      <c r="D41" s="155" t="s">
        <v>53</v>
      </c>
      <c r="E41" s="148"/>
      <c r="F41" s="149"/>
      <c r="G41" s="162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>
        <v>0</v>
      </c>
      <c r="V41" s="148" t="s">
        <v>176</v>
      </c>
      <c r="W41" s="148" t="s">
        <v>176</v>
      </c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>
        <v>36</v>
      </c>
      <c r="AM41" s="148"/>
      <c r="AN41" s="148"/>
      <c r="AO41" s="148"/>
      <c r="AP41" s="148"/>
      <c r="AQ41" s="148">
        <v>0</v>
      </c>
      <c r="AR41" s="148">
        <v>0</v>
      </c>
      <c r="AS41" s="148">
        <v>0</v>
      </c>
      <c r="AT41" s="148">
        <v>0</v>
      </c>
      <c r="AU41" s="148">
        <v>0</v>
      </c>
      <c r="AV41" s="148" t="s">
        <v>176</v>
      </c>
      <c r="AW41" s="148" t="s">
        <v>176</v>
      </c>
      <c r="AX41" s="148" t="s">
        <v>176</v>
      </c>
      <c r="AY41" s="148" t="s">
        <v>176</v>
      </c>
      <c r="AZ41" s="148" t="s">
        <v>176</v>
      </c>
      <c r="BA41" s="148" t="s">
        <v>176</v>
      </c>
      <c r="BB41" s="148" t="s">
        <v>176</v>
      </c>
      <c r="BC41" s="148" t="s">
        <v>176</v>
      </c>
      <c r="BD41" s="148" t="s">
        <v>176</v>
      </c>
      <c r="BE41" s="148">
        <f t="shared" ref="BE41:BE42" si="33">SUM(F41:BD41)</f>
        <v>36</v>
      </c>
    </row>
    <row r="42" spans="1:58" ht="12" customHeight="1" thickBot="1">
      <c r="A42" s="321"/>
      <c r="B42" s="18" t="s">
        <v>74</v>
      </c>
      <c r="C42" s="163" t="s">
        <v>12</v>
      </c>
      <c r="D42" s="18" t="s">
        <v>53</v>
      </c>
      <c r="E42" s="18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149">
        <v>0</v>
      </c>
      <c r="V42" s="18" t="s">
        <v>176</v>
      </c>
      <c r="W42" s="18" t="s">
        <v>176</v>
      </c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>
        <v>36</v>
      </c>
      <c r="AO42" s="18">
        <v>36</v>
      </c>
      <c r="AP42" s="18">
        <v>36</v>
      </c>
      <c r="AQ42" s="18">
        <v>36</v>
      </c>
      <c r="AR42" s="18"/>
      <c r="AS42" s="18"/>
      <c r="AT42" s="18"/>
      <c r="AU42" s="18"/>
      <c r="AV42" s="18" t="s">
        <v>176</v>
      </c>
      <c r="AW42" s="18" t="s">
        <v>176</v>
      </c>
      <c r="AX42" s="18" t="s">
        <v>176</v>
      </c>
      <c r="AY42" s="18" t="s">
        <v>176</v>
      </c>
      <c r="AZ42" s="18" t="s">
        <v>176</v>
      </c>
      <c r="BA42" s="18" t="s">
        <v>176</v>
      </c>
      <c r="BB42" s="18" t="s">
        <v>176</v>
      </c>
      <c r="BC42" s="18" t="s">
        <v>176</v>
      </c>
      <c r="BD42" s="18" t="s">
        <v>176</v>
      </c>
      <c r="BE42" s="18">
        <f t="shared" si="33"/>
        <v>144</v>
      </c>
      <c r="BF42" s="23"/>
    </row>
    <row r="43" spans="1:58" ht="12" customHeight="1" thickBot="1">
      <c r="A43" s="321"/>
      <c r="B43" s="316" t="s">
        <v>28</v>
      </c>
      <c r="C43" s="400" t="s">
        <v>130</v>
      </c>
      <c r="D43" s="111" t="s">
        <v>53</v>
      </c>
      <c r="E43" s="164">
        <f>E46</f>
        <v>0</v>
      </c>
      <c r="F43" s="164">
        <f t="shared" ref="F43:AU43" si="34">F46</f>
        <v>0</v>
      </c>
      <c r="G43" s="164">
        <f t="shared" si="34"/>
        <v>0</v>
      </c>
      <c r="H43" s="164">
        <f t="shared" si="34"/>
        <v>0</v>
      </c>
      <c r="I43" s="164">
        <f t="shared" si="34"/>
        <v>0</v>
      </c>
      <c r="J43" s="164">
        <f t="shared" si="34"/>
        <v>0</v>
      </c>
      <c r="K43" s="164">
        <f t="shared" si="34"/>
        <v>0</v>
      </c>
      <c r="L43" s="164">
        <f t="shared" si="34"/>
        <v>14</v>
      </c>
      <c r="M43" s="164">
        <f t="shared" si="34"/>
        <v>14</v>
      </c>
      <c r="N43" s="164">
        <f t="shared" si="34"/>
        <v>14</v>
      </c>
      <c r="O43" s="164">
        <f t="shared" si="34"/>
        <v>14</v>
      </c>
      <c r="P43" s="164">
        <f t="shared" si="34"/>
        <v>14</v>
      </c>
      <c r="Q43" s="164">
        <f t="shared" si="34"/>
        <v>14</v>
      </c>
      <c r="R43" s="164">
        <f t="shared" si="34"/>
        <v>14</v>
      </c>
      <c r="S43" s="164">
        <f t="shared" si="34"/>
        <v>14</v>
      </c>
      <c r="T43" s="164">
        <f t="shared" si="34"/>
        <v>14</v>
      </c>
      <c r="U43" s="164">
        <f t="shared" si="34"/>
        <v>0</v>
      </c>
      <c r="V43" s="164" t="s">
        <v>176</v>
      </c>
      <c r="W43" s="164" t="s">
        <v>176</v>
      </c>
      <c r="X43" s="164">
        <f t="shared" si="34"/>
        <v>10</v>
      </c>
      <c r="Y43" s="164">
        <f t="shared" si="34"/>
        <v>10</v>
      </c>
      <c r="Z43" s="164">
        <f t="shared" si="34"/>
        <v>10</v>
      </c>
      <c r="AA43" s="164">
        <f t="shared" si="34"/>
        <v>10</v>
      </c>
      <c r="AB43" s="164">
        <f t="shared" si="34"/>
        <v>11</v>
      </c>
      <c r="AC43" s="164">
        <f t="shared" si="34"/>
        <v>10</v>
      </c>
      <c r="AD43" s="164">
        <f t="shared" si="34"/>
        <v>10</v>
      </c>
      <c r="AE43" s="164">
        <f t="shared" si="34"/>
        <v>10</v>
      </c>
      <c r="AF43" s="164">
        <f t="shared" si="34"/>
        <v>10</v>
      </c>
      <c r="AG43" s="164">
        <f t="shared" si="34"/>
        <v>10</v>
      </c>
      <c r="AH43" s="164">
        <f t="shared" si="34"/>
        <v>10</v>
      </c>
      <c r="AI43" s="164">
        <f t="shared" si="34"/>
        <v>10</v>
      </c>
      <c r="AJ43" s="164">
        <f t="shared" si="34"/>
        <v>10</v>
      </c>
      <c r="AK43" s="164">
        <f t="shared" si="34"/>
        <v>10</v>
      </c>
      <c r="AL43" s="164">
        <f t="shared" si="34"/>
        <v>0</v>
      </c>
      <c r="AM43" s="164">
        <f t="shared" si="34"/>
        <v>0</v>
      </c>
      <c r="AN43" s="164">
        <f t="shared" si="34"/>
        <v>0</v>
      </c>
      <c r="AO43" s="164">
        <f t="shared" si="34"/>
        <v>0</v>
      </c>
      <c r="AP43" s="164">
        <f t="shared" si="34"/>
        <v>0</v>
      </c>
      <c r="AQ43" s="164">
        <f t="shared" si="34"/>
        <v>0</v>
      </c>
      <c r="AR43" s="164">
        <f t="shared" si="34"/>
        <v>0</v>
      </c>
      <c r="AS43" s="164">
        <f t="shared" si="34"/>
        <v>0</v>
      </c>
      <c r="AT43" s="164">
        <f t="shared" si="34"/>
        <v>0</v>
      </c>
      <c r="AU43" s="164">
        <f t="shared" si="34"/>
        <v>0</v>
      </c>
      <c r="AV43" s="164" t="s">
        <v>176</v>
      </c>
      <c r="AW43" s="164" t="s">
        <v>176</v>
      </c>
      <c r="AX43" s="164" t="s">
        <v>176</v>
      </c>
      <c r="AY43" s="164" t="s">
        <v>176</v>
      </c>
      <c r="AZ43" s="164" t="s">
        <v>176</v>
      </c>
      <c r="BA43" s="164" t="s">
        <v>176</v>
      </c>
      <c r="BB43" s="164" t="s">
        <v>176</v>
      </c>
      <c r="BC43" s="164" t="s">
        <v>176</v>
      </c>
      <c r="BD43" s="164" t="s">
        <v>176</v>
      </c>
      <c r="BE43" s="164">
        <f t="shared" ref="BE43:BE56" si="35">SUM(E43:BD43)</f>
        <v>267</v>
      </c>
      <c r="BF43" s="23"/>
    </row>
    <row r="44" spans="1:58" ht="12" customHeight="1" thickBot="1">
      <c r="A44" s="321"/>
      <c r="B44" s="317"/>
      <c r="C44" s="401"/>
      <c r="D44" s="111" t="s">
        <v>54</v>
      </c>
      <c r="E44" s="164">
        <f>E47</f>
        <v>0</v>
      </c>
      <c r="F44" s="164">
        <f t="shared" ref="F44:AU44" si="36">F47</f>
        <v>0</v>
      </c>
      <c r="G44" s="164">
        <f t="shared" si="36"/>
        <v>0</v>
      </c>
      <c r="H44" s="164">
        <f t="shared" si="36"/>
        <v>0</v>
      </c>
      <c r="I44" s="164">
        <f t="shared" si="36"/>
        <v>0</v>
      </c>
      <c r="J44" s="164">
        <f t="shared" si="36"/>
        <v>0</v>
      </c>
      <c r="K44" s="164">
        <f t="shared" si="36"/>
        <v>0</v>
      </c>
      <c r="L44" s="164">
        <f t="shared" si="36"/>
        <v>1</v>
      </c>
      <c r="M44" s="164">
        <f t="shared" si="36"/>
        <v>0</v>
      </c>
      <c r="N44" s="164">
        <f t="shared" si="36"/>
        <v>1</v>
      </c>
      <c r="O44" s="164">
        <f t="shared" si="36"/>
        <v>0</v>
      </c>
      <c r="P44" s="164">
        <f t="shared" si="36"/>
        <v>1</v>
      </c>
      <c r="Q44" s="164">
        <f t="shared" si="36"/>
        <v>0</v>
      </c>
      <c r="R44" s="164">
        <f t="shared" si="36"/>
        <v>1</v>
      </c>
      <c r="S44" s="164">
        <f t="shared" si="36"/>
        <v>1</v>
      </c>
      <c r="T44" s="164">
        <f t="shared" si="36"/>
        <v>1</v>
      </c>
      <c r="U44" s="164">
        <f t="shared" si="36"/>
        <v>0</v>
      </c>
      <c r="V44" s="164" t="s">
        <v>176</v>
      </c>
      <c r="W44" s="164" t="s">
        <v>176</v>
      </c>
      <c r="X44" s="164">
        <f t="shared" si="36"/>
        <v>2</v>
      </c>
      <c r="Y44" s="164">
        <f t="shared" si="36"/>
        <v>2</v>
      </c>
      <c r="Z44" s="164">
        <f t="shared" si="36"/>
        <v>3</v>
      </c>
      <c r="AA44" s="164">
        <f t="shared" si="36"/>
        <v>3</v>
      </c>
      <c r="AB44" s="164">
        <f t="shared" si="36"/>
        <v>2</v>
      </c>
      <c r="AC44" s="164">
        <f t="shared" si="36"/>
        <v>2</v>
      </c>
      <c r="AD44" s="164">
        <f t="shared" si="36"/>
        <v>2</v>
      </c>
      <c r="AE44" s="164">
        <f t="shared" si="36"/>
        <v>1</v>
      </c>
      <c r="AF44" s="164">
        <f t="shared" si="36"/>
        <v>1</v>
      </c>
      <c r="AG44" s="164">
        <f t="shared" si="36"/>
        <v>1</v>
      </c>
      <c r="AH44" s="164">
        <f t="shared" si="36"/>
        <v>1</v>
      </c>
      <c r="AI44" s="164">
        <f t="shared" si="36"/>
        <v>1</v>
      </c>
      <c r="AJ44" s="164">
        <f t="shared" si="36"/>
        <v>1</v>
      </c>
      <c r="AK44" s="164">
        <f t="shared" si="36"/>
        <v>2</v>
      </c>
      <c r="AL44" s="164">
        <f t="shared" si="36"/>
        <v>0</v>
      </c>
      <c r="AM44" s="164">
        <f t="shared" si="36"/>
        <v>0</v>
      </c>
      <c r="AN44" s="164">
        <f t="shared" si="36"/>
        <v>0</v>
      </c>
      <c r="AO44" s="164">
        <f t="shared" si="36"/>
        <v>0</v>
      </c>
      <c r="AP44" s="164">
        <f t="shared" si="36"/>
        <v>0</v>
      </c>
      <c r="AQ44" s="164">
        <f t="shared" si="36"/>
        <v>0</v>
      </c>
      <c r="AR44" s="164">
        <f t="shared" si="36"/>
        <v>0</v>
      </c>
      <c r="AS44" s="164">
        <f t="shared" si="36"/>
        <v>0</v>
      </c>
      <c r="AT44" s="164">
        <f t="shared" si="36"/>
        <v>0</v>
      </c>
      <c r="AU44" s="164">
        <f t="shared" si="36"/>
        <v>0</v>
      </c>
      <c r="AV44" s="164" t="s">
        <v>176</v>
      </c>
      <c r="AW44" s="164" t="s">
        <v>176</v>
      </c>
      <c r="AX44" s="164" t="s">
        <v>176</v>
      </c>
      <c r="AY44" s="164" t="s">
        <v>176</v>
      </c>
      <c r="AZ44" s="164" t="s">
        <v>176</v>
      </c>
      <c r="BA44" s="164" t="s">
        <v>176</v>
      </c>
      <c r="BB44" s="164" t="s">
        <v>176</v>
      </c>
      <c r="BC44" s="164" t="s">
        <v>176</v>
      </c>
      <c r="BD44" s="164" t="s">
        <v>176</v>
      </c>
      <c r="BE44" s="164">
        <f t="shared" si="35"/>
        <v>30</v>
      </c>
      <c r="BF44" s="23"/>
    </row>
    <row r="45" spans="1:58" ht="12" customHeight="1" thickBot="1">
      <c r="A45" s="321"/>
      <c r="B45" s="354"/>
      <c r="C45" s="402"/>
      <c r="D45" s="111" t="s">
        <v>123</v>
      </c>
      <c r="E45" s="164">
        <f>E48</f>
        <v>0</v>
      </c>
      <c r="F45" s="164">
        <f t="shared" ref="F45:AU45" si="37">F48</f>
        <v>0</v>
      </c>
      <c r="G45" s="164">
        <f t="shared" si="37"/>
        <v>0</v>
      </c>
      <c r="H45" s="164">
        <f t="shared" si="37"/>
        <v>0</v>
      </c>
      <c r="I45" s="164">
        <f t="shared" si="37"/>
        <v>0</v>
      </c>
      <c r="J45" s="164">
        <f t="shared" si="37"/>
        <v>0</v>
      </c>
      <c r="K45" s="164">
        <f t="shared" si="37"/>
        <v>0</v>
      </c>
      <c r="L45" s="164">
        <f t="shared" si="37"/>
        <v>0</v>
      </c>
      <c r="M45" s="164">
        <f t="shared" si="37"/>
        <v>0</v>
      </c>
      <c r="N45" s="164">
        <f t="shared" si="37"/>
        <v>0</v>
      </c>
      <c r="O45" s="164">
        <f t="shared" si="37"/>
        <v>0</v>
      </c>
      <c r="P45" s="164">
        <f t="shared" si="37"/>
        <v>0</v>
      </c>
      <c r="Q45" s="164">
        <f t="shared" si="37"/>
        <v>0</v>
      </c>
      <c r="R45" s="164">
        <f t="shared" si="37"/>
        <v>0</v>
      </c>
      <c r="S45" s="164">
        <f t="shared" si="37"/>
        <v>0</v>
      </c>
      <c r="T45" s="164">
        <f t="shared" si="37"/>
        <v>0</v>
      </c>
      <c r="U45" s="164">
        <f t="shared" si="37"/>
        <v>0</v>
      </c>
      <c r="V45" s="164" t="s">
        <v>176</v>
      </c>
      <c r="W45" s="164" t="s">
        <v>176</v>
      </c>
      <c r="X45" s="164">
        <f t="shared" si="37"/>
        <v>0</v>
      </c>
      <c r="Y45" s="164">
        <f t="shared" si="37"/>
        <v>0</v>
      </c>
      <c r="Z45" s="164">
        <f t="shared" si="37"/>
        <v>0</v>
      </c>
      <c r="AA45" s="164">
        <f t="shared" si="37"/>
        <v>0</v>
      </c>
      <c r="AB45" s="164">
        <f t="shared" si="37"/>
        <v>0</v>
      </c>
      <c r="AC45" s="164">
        <f t="shared" si="37"/>
        <v>0</v>
      </c>
      <c r="AD45" s="164">
        <f t="shared" si="37"/>
        <v>0</v>
      </c>
      <c r="AE45" s="164">
        <f t="shared" si="37"/>
        <v>0</v>
      </c>
      <c r="AF45" s="164">
        <f t="shared" si="37"/>
        <v>0</v>
      </c>
      <c r="AG45" s="164">
        <f t="shared" si="37"/>
        <v>0</v>
      </c>
      <c r="AH45" s="164">
        <f t="shared" si="37"/>
        <v>0</v>
      </c>
      <c r="AI45" s="164">
        <f t="shared" si="37"/>
        <v>0</v>
      </c>
      <c r="AJ45" s="164">
        <f t="shared" si="37"/>
        <v>0</v>
      </c>
      <c r="AK45" s="164">
        <f t="shared" si="37"/>
        <v>0</v>
      </c>
      <c r="AL45" s="164">
        <f t="shared" si="37"/>
        <v>0</v>
      </c>
      <c r="AM45" s="164">
        <f t="shared" si="37"/>
        <v>0</v>
      </c>
      <c r="AN45" s="164">
        <f t="shared" si="37"/>
        <v>0</v>
      </c>
      <c r="AO45" s="164">
        <f t="shared" si="37"/>
        <v>0</v>
      </c>
      <c r="AP45" s="164">
        <f t="shared" si="37"/>
        <v>0</v>
      </c>
      <c r="AQ45" s="164">
        <f t="shared" si="37"/>
        <v>0</v>
      </c>
      <c r="AR45" s="164">
        <f t="shared" si="37"/>
        <v>0</v>
      </c>
      <c r="AS45" s="164">
        <f t="shared" si="37"/>
        <v>0</v>
      </c>
      <c r="AT45" s="164">
        <f t="shared" si="37"/>
        <v>0</v>
      </c>
      <c r="AU45" s="164">
        <f t="shared" si="37"/>
        <v>0</v>
      </c>
      <c r="AV45" s="164" t="s">
        <v>176</v>
      </c>
      <c r="AW45" s="164" t="s">
        <v>176</v>
      </c>
      <c r="AX45" s="164" t="s">
        <v>176</v>
      </c>
      <c r="AY45" s="164" t="s">
        <v>176</v>
      </c>
      <c r="AZ45" s="164" t="s">
        <v>176</v>
      </c>
      <c r="BA45" s="164" t="s">
        <v>176</v>
      </c>
      <c r="BB45" s="164" t="s">
        <v>176</v>
      </c>
      <c r="BC45" s="164" t="s">
        <v>176</v>
      </c>
      <c r="BD45" s="164" t="s">
        <v>176</v>
      </c>
      <c r="BE45" s="164">
        <f t="shared" si="35"/>
        <v>0</v>
      </c>
      <c r="BF45" s="23"/>
    </row>
    <row r="46" spans="1:58" s="23" customFormat="1" ht="12" customHeight="1" thickBot="1">
      <c r="A46" s="321"/>
      <c r="B46" s="391" t="s">
        <v>29</v>
      </c>
      <c r="C46" s="389" t="s">
        <v>130</v>
      </c>
      <c r="D46" s="148" t="s">
        <v>53</v>
      </c>
      <c r="E46" s="148"/>
      <c r="F46" s="149"/>
      <c r="G46" s="149"/>
      <c r="H46" s="149"/>
      <c r="I46" s="149"/>
      <c r="J46" s="149"/>
      <c r="K46" s="149"/>
      <c r="L46" s="149">
        <v>14</v>
      </c>
      <c r="M46" s="149">
        <v>14</v>
      </c>
      <c r="N46" s="149">
        <v>14</v>
      </c>
      <c r="O46" s="149">
        <v>14</v>
      </c>
      <c r="P46" s="149">
        <v>14</v>
      </c>
      <c r="Q46" s="149">
        <v>14</v>
      </c>
      <c r="R46" s="149">
        <v>14</v>
      </c>
      <c r="S46" s="149">
        <v>14</v>
      </c>
      <c r="T46" s="149">
        <v>14</v>
      </c>
      <c r="U46" s="149">
        <v>0</v>
      </c>
      <c r="V46" s="148" t="s">
        <v>176</v>
      </c>
      <c r="W46" s="148" t="s">
        <v>176</v>
      </c>
      <c r="X46" s="148">
        <v>10</v>
      </c>
      <c r="Y46" s="148">
        <v>10</v>
      </c>
      <c r="Z46" s="148">
        <v>10</v>
      </c>
      <c r="AA46" s="148">
        <v>10</v>
      </c>
      <c r="AB46" s="148">
        <v>11</v>
      </c>
      <c r="AC46" s="148">
        <v>10</v>
      </c>
      <c r="AD46" s="148">
        <v>10</v>
      </c>
      <c r="AE46" s="148">
        <v>10</v>
      </c>
      <c r="AF46" s="148">
        <v>10</v>
      </c>
      <c r="AG46" s="148">
        <v>10</v>
      </c>
      <c r="AH46" s="148">
        <v>10</v>
      </c>
      <c r="AI46" s="148">
        <v>10</v>
      </c>
      <c r="AJ46" s="148">
        <v>10</v>
      </c>
      <c r="AK46" s="148">
        <v>10</v>
      </c>
      <c r="AL46" s="148"/>
      <c r="AM46" s="148"/>
      <c r="AN46" s="148"/>
      <c r="AO46" s="148"/>
      <c r="AP46" s="148"/>
      <c r="AQ46" s="148">
        <v>0</v>
      </c>
      <c r="AR46" s="148">
        <v>0</v>
      </c>
      <c r="AS46" s="148">
        <v>0</v>
      </c>
      <c r="AT46" s="148">
        <v>0</v>
      </c>
      <c r="AU46" s="148">
        <v>0</v>
      </c>
      <c r="AV46" s="148" t="s">
        <v>176</v>
      </c>
      <c r="AW46" s="148" t="s">
        <v>176</v>
      </c>
      <c r="AX46" s="148" t="s">
        <v>176</v>
      </c>
      <c r="AY46" s="148" t="s">
        <v>176</v>
      </c>
      <c r="AZ46" s="148" t="s">
        <v>176</v>
      </c>
      <c r="BA46" s="148" t="s">
        <v>176</v>
      </c>
      <c r="BB46" s="148" t="s">
        <v>176</v>
      </c>
      <c r="BC46" s="148" t="s">
        <v>176</v>
      </c>
      <c r="BD46" s="148" t="s">
        <v>176</v>
      </c>
      <c r="BE46" s="238">
        <f t="shared" si="35"/>
        <v>267</v>
      </c>
    </row>
    <row r="47" spans="1:58" s="23" customFormat="1" ht="12" customHeight="1" thickBot="1">
      <c r="A47" s="321"/>
      <c r="B47" s="392"/>
      <c r="C47" s="390"/>
      <c r="D47" s="148" t="s">
        <v>54</v>
      </c>
      <c r="E47" s="148"/>
      <c r="F47" s="152"/>
      <c r="G47" s="159"/>
      <c r="H47" s="152"/>
      <c r="I47" s="159"/>
      <c r="J47" s="152"/>
      <c r="K47" s="159"/>
      <c r="L47" s="151">
        <v>1</v>
      </c>
      <c r="M47" s="152"/>
      <c r="N47" s="151">
        <v>1</v>
      </c>
      <c r="O47" s="151"/>
      <c r="P47" s="151">
        <v>1</v>
      </c>
      <c r="Q47" s="151"/>
      <c r="R47" s="151">
        <v>1</v>
      </c>
      <c r="S47" s="151">
        <v>1</v>
      </c>
      <c r="T47" s="151">
        <v>1</v>
      </c>
      <c r="U47" s="153">
        <v>0</v>
      </c>
      <c r="V47" s="165" t="s">
        <v>176</v>
      </c>
      <c r="W47" s="165" t="s">
        <v>176</v>
      </c>
      <c r="X47" s="166">
        <v>2</v>
      </c>
      <c r="Y47" s="151">
        <v>2</v>
      </c>
      <c r="Z47" s="151">
        <v>3</v>
      </c>
      <c r="AA47" s="152">
        <v>3</v>
      </c>
      <c r="AB47" s="152">
        <v>2</v>
      </c>
      <c r="AC47" s="159">
        <v>2</v>
      </c>
      <c r="AD47" s="151">
        <v>2</v>
      </c>
      <c r="AE47" s="151">
        <v>1</v>
      </c>
      <c r="AF47" s="151">
        <v>1</v>
      </c>
      <c r="AG47" s="151">
        <v>1</v>
      </c>
      <c r="AH47" s="151">
        <v>1</v>
      </c>
      <c r="AI47" s="151">
        <v>1</v>
      </c>
      <c r="AJ47" s="155">
        <v>1</v>
      </c>
      <c r="AK47" s="148">
        <v>2</v>
      </c>
      <c r="AL47" s="148"/>
      <c r="AM47" s="148"/>
      <c r="AN47" s="148"/>
      <c r="AO47" s="148"/>
      <c r="AP47" s="148"/>
      <c r="AQ47" s="148">
        <v>0</v>
      </c>
      <c r="AR47" s="148">
        <v>0</v>
      </c>
      <c r="AS47" s="148">
        <v>0</v>
      </c>
      <c r="AT47" s="148">
        <v>0</v>
      </c>
      <c r="AU47" s="148">
        <v>0</v>
      </c>
      <c r="AV47" s="165" t="s">
        <v>176</v>
      </c>
      <c r="AW47" s="165" t="s">
        <v>176</v>
      </c>
      <c r="AX47" s="165" t="s">
        <v>176</v>
      </c>
      <c r="AY47" s="165" t="s">
        <v>176</v>
      </c>
      <c r="AZ47" s="165" t="s">
        <v>176</v>
      </c>
      <c r="BA47" s="165" t="s">
        <v>176</v>
      </c>
      <c r="BB47" s="165" t="s">
        <v>176</v>
      </c>
      <c r="BC47" s="165" t="s">
        <v>176</v>
      </c>
      <c r="BD47" s="165" t="s">
        <v>176</v>
      </c>
      <c r="BE47" s="148">
        <f>SUM(E47:BD47)</f>
        <v>30</v>
      </c>
    </row>
    <row r="48" spans="1:58" s="23" customFormat="1" ht="12" customHeight="1" thickBot="1">
      <c r="A48" s="321"/>
      <c r="B48" s="386"/>
      <c r="C48" s="383"/>
      <c r="D48" s="148" t="s">
        <v>123</v>
      </c>
      <c r="E48" s="148"/>
      <c r="F48" s="154"/>
      <c r="G48" s="160"/>
      <c r="H48" s="152"/>
      <c r="I48" s="152"/>
      <c r="J48" s="154"/>
      <c r="K48" s="160"/>
      <c r="L48" s="152"/>
      <c r="M48" s="160"/>
      <c r="N48" s="152"/>
      <c r="O48" s="160"/>
      <c r="P48" s="152"/>
      <c r="Q48" s="160"/>
      <c r="R48" s="152"/>
      <c r="S48" s="160"/>
      <c r="T48" s="152"/>
      <c r="U48" s="149">
        <v>0</v>
      </c>
      <c r="V48" s="148" t="s">
        <v>176</v>
      </c>
      <c r="W48" s="148" t="s">
        <v>176</v>
      </c>
      <c r="X48" s="160"/>
      <c r="Y48" s="152"/>
      <c r="Z48" s="152"/>
      <c r="AA48" s="154"/>
      <c r="AB48" s="154"/>
      <c r="AC48" s="160"/>
      <c r="AD48" s="152"/>
      <c r="AE48" s="160"/>
      <c r="AF48" s="152"/>
      <c r="AG48" s="160"/>
      <c r="AH48" s="152"/>
      <c r="AI48" s="160"/>
      <c r="AJ48" s="155"/>
      <c r="AK48" s="148"/>
      <c r="AL48" s="148"/>
      <c r="AM48" s="148"/>
      <c r="AN48" s="148"/>
      <c r="AO48" s="148"/>
      <c r="AP48" s="148"/>
      <c r="AQ48" s="148">
        <v>0</v>
      </c>
      <c r="AR48" s="148">
        <v>0</v>
      </c>
      <c r="AS48" s="148">
        <v>0</v>
      </c>
      <c r="AT48" s="148">
        <v>0</v>
      </c>
      <c r="AU48" s="148">
        <v>0</v>
      </c>
      <c r="AV48" s="148" t="s">
        <v>176</v>
      </c>
      <c r="AW48" s="148" t="s">
        <v>176</v>
      </c>
      <c r="AX48" s="148" t="s">
        <v>176</v>
      </c>
      <c r="AY48" s="148" t="s">
        <v>176</v>
      </c>
      <c r="AZ48" s="148" t="s">
        <v>176</v>
      </c>
      <c r="BA48" s="148" t="s">
        <v>176</v>
      </c>
      <c r="BB48" s="148" t="s">
        <v>176</v>
      </c>
      <c r="BC48" s="148" t="s">
        <v>176</v>
      </c>
      <c r="BD48" s="148" t="s">
        <v>176</v>
      </c>
      <c r="BE48" s="148">
        <f t="shared" si="35"/>
        <v>0</v>
      </c>
    </row>
    <row r="49" spans="1:58" s="23" customFormat="1" ht="12" customHeight="1" thickBot="1">
      <c r="A49" s="321"/>
      <c r="B49" s="384" t="s">
        <v>281</v>
      </c>
      <c r="C49" s="381" t="s">
        <v>282</v>
      </c>
      <c r="D49" s="148" t="s">
        <v>53</v>
      </c>
      <c r="E49" s="148"/>
      <c r="F49" s="154"/>
      <c r="G49" s="152"/>
      <c r="H49" s="154"/>
      <c r="I49" s="154"/>
      <c r="J49" s="154"/>
      <c r="K49" s="152"/>
      <c r="L49" s="154">
        <v>7</v>
      </c>
      <c r="M49" s="152">
        <v>7</v>
      </c>
      <c r="N49" s="154">
        <v>7</v>
      </c>
      <c r="O49" s="152">
        <v>7</v>
      </c>
      <c r="P49" s="154">
        <v>7</v>
      </c>
      <c r="Q49" s="152">
        <v>7</v>
      </c>
      <c r="R49" s="154">
        <v>7</v>
      </c>
      <c r="S49" s="152">
        <v>7</v>
      </c>
      <c r="T49" s="154">
        <v>7</v>
      </c>
      <c r="U49" s="149">
        <v>0</v>
      </c>
      <c r="V49" s="148" t="s">
        <v>176</v>
      </c>
      <c r="W49" s="148" t="s">
        <v>176</v>
      </c>
      <c r="X49" s="152">
        <v>2</v>
      </c>
      <c r="Y49" s="154">
        <v>2</v>
      </c>
      <c r="Z49" s="154">
        <v>2</v>
      </c>
      <c r="AA49" s="154">
        <v>2</v>
      </c>
      <c r="AB49" s="154">
        <v>2</v>
      </c>
      <c r="AC49" s="152">
        <v>3</v>
      </c>
      <c r="AD49" s="154">
        <v>3</v>
      </c>
      <c r="AE49" s="152">
        <v>3</v>
      </c>
      <c r="AF49" s="154">
        <v>3</v>
      </c>
      <c r="AG49" s="152">
        <v>3</v>
      </c>
      <c r="AH49" s="154">
        <v>3</v>
      </c>
      <c r="AI49" s="152">
        <v>3</v>
      </c>
      <c r="AJ49" s="148">
        <v>3</v>
      </c>
      <c r="AK49" s="148">
        <v>3</v>
      </c>
      <c r="AL49" s="148"/>
      <c r="AM49" s="148"/>
      <c r="AN49" s="148"/>
      <c r="AO49" s="148"/>
      <c r="AP49" s="148"/>
      <c r="AQ49" s="148">
        <v>0</v>
      </c>
      <c r="AR49" s="148">
        <v>0</v>
      </c>
      <c r="AS49" s="148">
        <v>0</v>
      </c>
      <c r="AT49" s="148">
        <v>0</v>
      </c>
      <c r="AU49" s="148">
        <v>0</v>
      </c>
      <c r="AV49" s="148" t="s">
        <v>176</v>
      </c>
      <c r="AW49" s="148" t="s">
        <v>176</v>
      </c>
      <c r="AX49" s="148" t="s">
        <v>176</v>
      </c>
      <c r="AY49" s="148" t="s">
        <v>176</v>
      </c>
      <c r="AZ49" s="148" t="s">
        <v>176</v>
      </c>
      <c r="BA49" s="148" t="s">
        <v>176</v>
      </c>
      <c r="BB49" s="148" t="s">
        <v>176</v>
      </c>
      <c r="BC49" s="148" t="s">
        <v>176</v>
      </c>
      <c r="BD49" s="148" t="s">
        <v>176</v>
      </c>
      <c r="BE49" s="238">
        <f>SUM(E49:BD49)</f>
        <v>100</v>
      </c>
    </row>
    <row r="50" spans="1:58" s="23" customFormat="1" ht="12" customHeight="1" thickBot="1">
      <c r="A50" s="321"/>
      <c r="B50" s="385"/>
      <c r="C50" s="382"/>
      <c r="D50" s="148" t="s">
        <v>54</v>
      </c>
      <c r="E50" s="148"/>
      <c r="F50" s="154"/>
      <c r="G50" s="235"/>
      <c r="H50" s="154"/>
      <c r="I50" s="154"/>
      <c r="J50" s="154"/>
      <c r="K50" s="235"/>
      <c r="L50" s="154"/>
      <c r="M50" s="235"/>
      <c r="N50" s="154"/>
      <c r="O50" s="235"/>
      <c r="P50" s="154"/>
      <c r="Q50" s="235"/>
      <c r="R50" s="154"/>
      <c r="S50" s="235"/>
      <c r="T50" s="154"/>
      <c r="U50" s="149">
        <v>0</v>
      </c>
      <c r="V50" s="148" t="s">
        <v>176</v>
      </c>
      <c r="W50" s="148" t="s">
        <v>176</v>
      </c>
      <c r="X50" s="235"/>
      <c r="Y50" s="154"/>
      <c r="Z50" s="154"/>
      <c r="AA50" s="154"/>
      <c r="AB50" s="154"/>
      <c r="AC50" s="235"/>
      <c r="AD50" s="154"/>
      <c r="AE50" s="235"/>
      <c r="AF50" s="154"/>
      <c r="AG50" s="235"/>
      <c r="AH50" s="154"/>
      <c r="AI50" s="235"/>
      <c r="AJ50" s="148"/>
      <c r="AK50" s="148"/>
      <c r="AL50" s="148"/>
      <c r="AM50" s="148"/>
      <c r="AN50" s="148"/>
      <c r="AO50" s="148"/>
      <c r="AP50" s="148"/>
      <c r="AQ50" s="148">
        <v>0</v>
      </c>
      <c r="AR50" s="148">
        <v>0</v>
      </c>
      <c r="AS50" s="148">
        <v>0</v>
      </c>
      <c r="AT50" s="148">
        <v>0</v>
      </c>
      <c r="AU50" s="148">
        <v>0</v>
      </c>
      <c r="AV50" s="148" t="s">
        <v>176</v>
      </c>
      <c r="AW50" s="148" t="s">
        <v>176</v>
      </c>
      <c r="AX50" s="148" t="s">
        <v>176</v>
      </c>
      <c r="AY50" s="148" t="s">
        <v>176</v>
      </c>
      <c r="AZ50" s="148" t="s">
        <v>176</v>
      </c>
      <c r="BA50" s="148" t="s">
        <v>176</v>
      </c>
      <c r="BB50" s="148" t="s">
        <v>176</v>
      </c>
      <c r="BC50" s="148" t="s">
        <v>176</v>
      </c>
      <c r="BD50" s="148" t="s">
        <v>176</v>
      </c>
      <c r="BE50" s="148">
        <f t="shared" si="35"/>
        <v>0</v>
      </c>
    </row>
    <row r="51" spans="1:58" s="23" customFormat="1" ht="12" customHeight="1" thickBot="1">
      <c r="A51" s="321"/>
      <c r="B51" s="386"/>
      <c r="C51" s="383"/>
      <c r="D51" s="148" t="s">
        <v>123</v>
      </c>
      <c r="E51" s="148"/>
      <c r="F51" s="154"/>
      <c r="G51" s="235"/>
      <c r="H51" s="154"/>
      <c r="I51" s="154"/>
      <c r="J51" s="154"/>
      <c r="K51" s="235"/>
      <c r="L51" s="154"/>
      <c r="M51" s="235"/>
      <c r="N51" s="154"/>
      <c r="O51" s="235"/>
      <c r="P51" s="154"/>
      <c r="Q51" s="235"/>
      <c r="R51" s="154"/>
      <c r="S51" s="235"/>
      <c r="T51" s="154"/>
      <c r="U51" s="149">
        <v>0</v>
      </c>
      <c r="V51" s="148" t="s">
        <v>176</v>
      </c>
      <c r="W51" s="148" t="s">
        <v>176</v>
      </c>
      <c r="X51" s="235"/>
      <c r="Y51" s="154"/>
      <c r="Z51" s="154"/>
      <c r="AA51" s="154"/>
      <c r="AB51" s="154"/>
      <c r="AC51" s="235"/>
      <c r="AD51" s="154"/>
      <c r="AE51" s="235"/>
      <c r="AF51" s="154"/>
      <c r="AG51" s="235"/>
      <c r="AH51" s="154"/>
      <c r="AI51" s="235"/>
      <c r="AJ51" s="148"/>
      <c r="AK51" s="148"/>
      <c r="AL51" s="148"/>
      <c r="AM51" s="148"/>
      <c r="AN51" s="148"/>
      <c r="AO51" s="148"/>
      <c r="AP51" s="148"/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48" t="s">
        <v>176</v>
      </c>
      <c r="AW51" s="148" t="s">
        <v>176</v>
      </c>
      <c r="AX51" s="148" t="s">
        <v>176</v>
      </c>
      <c r="AY51" s="148" t="s">
        <v>176</v>
      </c>
      <c r="AZ51" s="148" t="s">
        <v>176</v>
      </c>
      <c r="BA51" s="148" t="s">
        <v>176</v>
      </c>
      <c r="BB51" s="148" t="s">
        <v>176</v>
      </c>
      <c r="BC51" s="148" t="s">
        <v>176</v>
      </c>
      <c r="BD51" s="148" t="s">
        <v>176</v>
      </c>
      <c r="BE51" s="148">
        <f t="shared" si="35"/>
        <v>0</v>
      </c>
    </row>
    <row r="52" spans="1:58" s="23" customFormat="1" ht="12" customHeight="1" thickBot="1">
      <c r="A52" s="321"/>
      <c r="B52" s="236" t="s">
        <v>283</v>
      </c>
      <c r="C52" s="237" t="s">
        <v>64</v>
      </c>
      <c r="D52" s="165" t="s">
        <v>53</v>
      </c>
      <c r="E52" s="148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49">
        <v>0</v>
      </c>
      <c r="V52" s="148" t="s">
        <v>176</v>
      </c>
      <c r="W52" s="148" t="s">
        <v>176</v>
      </c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48"/>
      <c r="AK52" s="148"/>
      <c r="AL52" s="148"/>
      <c r="AM52" s="148">
        <v>36</v>
      </c>
      <c r="AN52" s="148"/>
      <c r="AO52" s="148"/>
      <c r="AP52" s="148"/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48" t="s">
        <v>176</v>
      </c>
      <c r="AW52" s="148" t="s">
        <v>176</v>
      </c>
      <c r="AX52" s="148" t="s">
        <v>176</v>
      </c>
      <c r="AY52" s="148" t="s">
        <v>176</v>
      </c>
      <c r="AZ52" s="148" t="s">
        <v>176</v>
      </c>
      <c r="BA52" s="148" t="s">
        <v>176</v>
      </c>
      <c r="BB52" s="148" t="s">
        <v>176</v>
      </c>
      <c r="BC52" s="148" t="s">
        <v>176</v>
      </c>
      <c r="BD52" s="148" t="s">
        <v>176</v>
      </c>
      <c r="BE52" s="148">
        <f t="shared" si="35"/>
        <v>36</v>
      </c>
    </row>
    <row r="53" spans="1:58" s="23" customFormat="1" ht="12" customHeight="1" thickBot="1">
      <c r="A53" s="321"/>
      <c r="B53" s="232" t="s">
        <v>284</v>
      </c>
      <c r="C53" s="233" t="s">
        <v>12</v>
      </c>
      <c r="D53" s="148" t="s">
        <v>53</v>
      </c>
      <c r="E53" s="148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49">
        <v>0</v>
      </c>
      <c r="V53" s="148" t="s">
        <v>176</v>
      </c>
      <c r="W53" s="148" t="s">
        <v>176</v>
      </c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48"/>
      <c r="AK53" s="148"/>
      <c r="AL53" s="148"/>
      <c r="AM53" s="148"/>
      <c r="AN53" s="148"/>
      <c r="AO53" s="148"/>
      <c r="AP53" s="148"/>
      <c r="AQ53" s="148"/>
      <c r="AR53" s="148">
        <v>36</v>
      </c>
      <c r="AS53" s="148">
        <v>36</v>
      </c>
      <c r="AT53" s="148">
        <v>36</v>
      </c>
      <c r="AU53" s="148">
        <v>0</v>
      </c>
      <c r="AV53" s="148" t="s">
        <v>176</v>
      </c>
      <c r="AW53" s="148" t="s">
        <v>176</v>
      </c>
      <c r="AX53" s="148" t="s">
        <v>176</v>
      </c>
      <c r="AY53" s="148" t="s">
        <v>176</v>
      </c>
      <c r="AZ53" s="148" t="s">
        <v>176</v>
      </c>
      <c r="BA53" s="148" t="s">
        <v>176</v>
      </c>
      <c r="BB53" s="148" t="s">
        <v>176</v>
      </c>
      <c r="BC53" s="148" t="s">
        <v>176</v>
      </c>
      <c r="BD53" s="148" t="s">
        <v>176</v>
      </c>
      <c r="BE53" s="148">
        <f t="shared" si="35"/>
        <v>108</v>
      </c>
    </row>
    <row r="54" spans="1:58" ht="12" customHeight="1" thickBot="1">
      <c r="A54" s="321"/>
      <c r="B54" s="316" t="s">
        <v>30</v>
      </c>
      <c r="C54" s="400" t="s">
        <v>131</v>
      </c>
      <c r="D54" s="111" t="s">
        <v>53</v>
      </c>
      <c r="E54" s="147">
        <f>E57</f>
        <v>0</v>
      </c>
      <c r="F54" s="147">
        <f t="shared" ref="F54:U54" si="38">F57</f>
        <v>0</v>
      </c>
      <c r="G54" s="147">
        <f t="shared" si="38"/>
        <v>0</v>
      </c>
      <c r="H54" s="147">
        <f t="shared" si="38"/>
        <v>0</v>
      </c>
      <c r="I54" s="147">
        <f t="shared" si="38"/>
        <v>0</v>
      </c>
      <c r="J54" s="147">
        <f t="shared" si="38"/>
        <v>0</v>
      </c>
      <c r="K54" s="147">
        <f t="shared" si="38"/>
        <v>0</v>
      </c>
      <c r="L54" s="147">
        <f t="shared" si="38"/>
        <v>5</v>
      </c>
      <c r="M54" s="147">
        <f t="shared" si="38"/>
        <v>5</v>
      </c>
      <c r="N54" s="147">
        <f t="shared" si="38"/>
        <v>5</v>
      </c>
      <c r="O54" s="147">
        <f t="shared" si="38"/>
        <v>5</v>
      </c>
      <c r="P54" s="147">
        <f t="shared" si="38"/>
        <v>5</v>
      </c>
      <c r="Q54" s="147">
        <f t="shared" si="38"/>
        <v>5</v>
      </c>
      <c r="R54" s="147">
        <f t="shared" si="38"/>
        <v>5</v>
      </c>
      <c r="S54" s="147">
        <f t="shared" si="38"/>
        <v>5</v>
      </c>
      <c r="T54" s="147">
        <f t="shared" si="38"/>
        <v>5</v>
      </c>
      <c r="U54" s="147">
        <f t="shared" si="38"/>
        <v>0</v>
      </c>
      <c r="V54" s="147" t="s">
        <v>176</v>
      </c>
      <c r="W54" s="147" t="s">
        <v>176</v>
      </c>
      <c r="X54" s="147">
        <f>X57</f>
        <v>0</v>
      </c>
      <c r="Y54" s="147">
        <f t="shared" ref="Y54:AU54" si="39">Y57</f>
        <v>0</v>
      </c>
      <c r="Z54" s="147">
        <f t="shared" si="39"/>
        <v>0</v>
      </c>
      <c r="AA54" s="147">
        <f t="shared" si="39"/>
        <v>0</v>
      </c>
      <c r="AB54" s="147">
        <f t="shared" si="39"/>
        <v>0</v>
      </c>
      <c r="AC54" s="147">
        <f t="shared" si="39"/>
        <v>0</v>
      </c>
      <c r="AD54" s="147">
        <f t="shared" si="39"/>
        <v>0</v>
      </c>
      <c r="AE54" s="147">
        <f t="shared" si="39"/>
        <v>0</v>
      </c>
      <c r="AF54" s="147">
        <f t="shared" si="39"/>
        <v>0</v>
      </c>
      <c r="AG54" s="147">
        <f t="shared" si="39"/>
        <v>0</v>
      </c>
      <c r="AH54" s="147">
        <f t="shared" si="39"/>
        <v>0</v>
      </c>
      <c r="AI54" s="147">
        <f t="shared" si="39"/>
        <v>0</v>
      </c>
      <c r="AJ54" s="147">
        <f t="shared" si="39"/>
        <v>0</v>
      </c>
      <c r="AK54" s="147">
        <f t="shared" si="39"/>
        <v>0</v>
      </c>
      <c r="AL54" s="147">
        <f t="shared" si="39"/>
        <v>0</v>
      </c>
      <c r="AM54" s="147">
        <f t="shared" si="39"/>
        <v>0</v>
      </c>
      <c r="AN54" s="147">
        <f t="shared" si="39"/>
        <v>0</v>
      </c>
      <c r="AO54" s="147">
        <f t="shared" si="39"/>
        <v>0</v>
      </c>
      <c r="AP54" s="147">
        <f t="shared" si="39"/>
        <v>0</v>
      </c>
      <c r="AQ54" s="147">
        <f t="shared" si="39"/>
        <v>0</v>
      </c>
      <c r="AR54" s="147">
        <f t="shared" si="39"/>
        <v>0</v>
      </c>
      <c r="AS54" s="147">
        <f t="shared" si="39"/>
        <v>0</v>
      </c>
      <c r="AT54" s="147">
        <f t="shared" si="39"/>
        <v>0</v>
      </c>
      <c r="AU54" s="147">
        <f t="shared" si="39"/>
        <v>0</v>
      </c>
      <c r="AV54" s="147" t="s">
        <v>176</v>
      </c>
      <c r="AW54" s="147" t="s">
        <v>176</v>
      </c>
      <c r="AX54" s="147" t="s">
        <v>176</v>
      </c>
      <c r="AY54" s="147" t="s">
        <v>176</v>
      </c>
      <c r="AZ54" s="147" t="s">
        <v>176</v>
      </c>
      <c r="BA54" s="147" t="s">
        <v>176</v>
      </c>
      <c r="BB54" s="147" t="s">
        <v>176</v>
      </c>
      <c r="BC54" s="147" t="s">
        <v>176</v>
      </c>
      <c r="BD54" s="147" t="s">
        <v>176</v>
      </c>
      <c r="BE54" s="147">
        <f t="shared" si="35"/>
        <v>45</v>
      </c>
      <c r="BF54" s="23"/>
    </row>
    <row r="55" spans="1:58" ht="12" customHeight="1" thickBot="1">
      <c r="A55" s="321"/>
      <c r="B55" s="317"/>
      <c r="C55" s="401"/>
      <c r="D55" s="111" t="s">
        <v>54</v>
      </c>
      <c r="E55" s="147">
        <f>E58</f>
        <v>0</v>
      </c>
      <c r="F55" s="147">
        <f t="shared" ref="F55:U55" si="40">F58</f>
        <v>0</v>
      </c>
      <c r="G55" s="147">
        <f t="shared" si="40"/>
        <v>0</v>
      </c>
      <c r="H55" s="147">
        <f t="shared" si="40"/>
        <v>0</v>
      </c>
      <c r="I55" s="147">
        <f t="shared" si="40"/>
        <v>0</v>
      </c>
      <c r="J55" s="147">
        <f t="shared" si="40"/>
        <v>0</v>
      </c>
      <c r="K55" s="147">
        <f t="shared" si="40"/>
        <v>0</v>
      </c>
      <c r="L55" s="147">
        <f t="shared" si="40"/>
        <v>0</v>
      </c>
      <c r="M55" s="147">
        <f t="shared" si="40"/>
        <v>0</v>
      </c>
      <c r="N55" s="147">
        <f t="shared" si="40"/>
        <v>0</v>
      </c>
      <c r="O55" s="147">
        <f t="shared" si="40"/>
        <v>0</v>
      </c>
      <c r="P55" s="147">
        <f t="shared" si="40"/>
        <v>0</v>
      </c>
      <c r="Q55" s="147">
        <f t="shared" si="40"/>
        <v>0</v>
      </c>
      <c r="R55" s="147">
        <f t="shared" si="40"/>
        <v>0</v>
      </c>
      <c r="S55" s="147">
        <f t="shared" si="40"/>
        <v>0</v>
      </c>
      <c r="T55" s="147">
        <f t="shared" si="40"/>
        <v>0</v>
      </c>
      <c r="U55" s="147">
        <f t="shared" si="40"/>
        <v>0</v>
      </c>
      <c r="V55" s="147" t="s">
        <v>176</v>
      </c>
      <c r="W55" s="147" t="s">
        <v>176</v>
      </c>
      <c r="X55" s="147">
        <f>X58</f>
        <v>0</v>
      </c>
      <c r="Y55" s="147">
        <f t="shared" ref="Y55:AU55" si="41">Y58</f>
        <v>0</v>
      </c>
      <c r="Z55" s="147">
        <f t="shared" si="41"/>
        <v>0</v>
      </c>
      <c r="AA55" s="147">
        <f t="shared" si="41"/>
        <v>0</v>
      </c>
      <c r="AB55" s="147">
        <f t="shared" si="41"/>
        <v>0</v>
      </c>
      <c r="AC55" s="147">
        <f t="shared" si="41"/>
        <v>0</v>
      </c>
      <c r="AD55" s="147">
        <f t="shared" si="41"/>
        <v>0</v>
      </c>
      <c r="AE55" s="147">
        <f t="shared" si="41"/>
        <v>0</v>
      </c>
      <c r="AF55" s="147">
        <f t="shared" si="41"/>
        <v>0</v>
      </c>
      <c r="AG55" s="147">
        <f t="shared" si="41"/>
        <v>0</v>
      </c>
      <c r="AH55" s="147">
        <f t="shared" si="41"/>
        <v>0</v>
      </c>
      <c r="AI55" s="147">
        <f t="shared" si="41"/>
        <v>0</v>
      </c>
      <c r="AJ55" s="147">
        <f t="shared" si="41"/>
        <v>0</v>
      </c>
      <c r="AK55" s="147">
        <f t="shared" si="41"/>
        <v>0</v>
      </c>
      <c r="AL55" s="147">
        <f t="shared" si="41"/>
        <v>0</v>
      </c>
      <c r="AM55" s="147">
        <f t="shared" si="41"/>
        <v>0</v>
      </c>
      <c r="AN55" s="147">
        <f t="shared" si="41"/>
        <v>0</v>
      </c>
      <c r="AO55" s="147">
        <f t="shared" si="41"/>
        <v>0</v>
      </c>
      <c r="AP55" s="147">
        <f t="shared" si="41"/>
        <v>0</v>
      </c>
      <c r="AQ55" s="147">
        <f t="shared" si="41"/>
        <v>0</v>
      </c>
      <c r="AR55" s="147">
        <f t="shared" si="41"/>
        <v>0</v>
      </c>
      <c r="AS55" s="147">
        <f t="shared" si="41"/>
        <v>0</v>
      </c>
      <c r="AT55" s="147">
        <f t="shared" si="41"/>
        <v>0</v>
      </c>
      <c r="AU55" s="147">
        <f t="shared" si="41"/>
        <v>0</v>
      </c>
      <c r="AV55" s="147" t="s">
        <v>176</v>
      </c>
      <c r="AW55" s="147" t="s">
        <v>176</v>
      </c>
      <c r="AX55" s="147" t="s">
        <v>176</v>
      </c>
      <c r="AY55" s="147" t="s">
        <v>176</v>
      </c>
      <c r="AZ55" s="147" t="s">
        <v>176</v>
      </c>
      <c r="BA55" s="147" t="s">
        <v>176</v>
      </c>
      <c r="BB55" s="147" t="s">
        <v>176</v>
      </c>
      <c r="BC55" s="147" t="s">
        <v>176</v>
      </c>
      <c r="BD55" s="147" t="s">
        <v>176</v>
      </c>
      <c r="BE55" s="147">
        <f t="shared" si="35"/>
        <v>0</v>
      </c>
      <c r="BF55" s="23"/>
    </row>
    <row r="56" spans="1:58" ht="12" customHeight="1" thickBot="1">
      <c r="A56" s="321"/>
      <c r="B56" s="354"/>
      <c r="C56" s="402"/>
      <c r="D56" s="22" t="s">
        <v>123</v>
      </c>
      <c r="E56" s="147">
        <f>E59</f>
        <v>0</v>
      </c>
      <c r="F56" s="147">
        <f t="shared" ref="F56:U56" si="42">F59</f>
        <v>0</v>
      </c>
      <c r="G56" s="147">
        <f t="shared" si="42"/>
        <v>0</v>
      </c>
      <c r="H56" s="147">
        <f t="shared" si="42"/>
        <v>0</v>
      </c>
      <c r="I56" s="147">
        <f t="shared" si="42"/>
        <v>0</v>
      </c>
      <c r="J56" s="147">
        <f t="shared" si="42"/>
        <v>0</v>
      </c>
      <c r="K56" s="147">
        <f t="shared" si="42"/>
        <v>0</v>
      </c>
      <c r="L56" s="147">
        <f t="shared" si="42"/>
        <v>0</v>
      </c>
      <c r="M56" s="147">
        <f t="shared" si="42"/>
        <v>0</v>
      </c>
      <c r="N56" s="147">
        <f t="shared" si="42"/>
        <v>0</v>
      </c>
      <c r="O56" s="147">
        <f t="shared" si="42"/>
        <v>0</v>
      </c>
      <c r="P56" s="147">
        <f t="shared" si="42"/>
        <v>0</v>
      </c>
      <c r="Q56" s="147">
        <f t="shared" si="42"/>
        <v>0</v>
      </c>
      <c r="R56" s="147">
        <f t="shared" si="42"/>
        <v>0</v>
      </c>
      <c r="S56" s="147">
        <f t="shared" si="42"/>
        <v>0</v>
      </c>
      <c r="T56" s="147">
        <f t="shared" si="42"/>
        <v>0</v>
      </c>
      <c r="U56" s="147">
        <f t="shared" si="42"/>
        <v>0</v>
      </c>
      <c r="V56" s="147" t="s">
        <v>176</v>
      </c>
      <c r="W56" s="147" t="s">
        <v>176</v>
      </c>
      <c r="X56" s="147">
        <f>X59</f>
        <v>0</v>
      </c>
      <c r="Y56" s="147">
        <f t="shared" ref="Y56:AU56" si="43">Y59</f>
        <v>0</v>
      </c>
      <c r="Z56" s="147">
        <f t="shared" si="43"/>
        <v>0</v>
      </c>
      <c r="AA56" s="147">
        <f t="shared" si="43"/>
        <v>0</v>
      </c>
      <c r="AB56" s="147">
        <f t="shared" si="43"/>
        <v>0</v>
      </c>
      <c r="AC56" s="147">
        <f t="shared" si="43"/>
        <v>0</v>
      </c>
      <c r="AD56" s="147">
        <f t="shared" si="43"/>
        <v>0</v>
      </c>
      <c r="AE56" s="147">
        <f t="shared" si="43"/>
        <v>0</v>
      </c>
      <c r="AF56" s="147">
        <f t="shared" si="43"/>
        <v>0</v>
      </c>
      <c r="AG56" s="147">
        <f t="shared" si="43"/>
        <v>0</v>
      </c>
      <c r="AH56" s="147">
        <f t="shared" si="43"/>
        <v>0</v>
      </c>
      <c r="AI56" s="147">
        <f t="shared" si="43"/>
        <v>0</v>
      </c>
      <c r="AJ56" s="147">
        <f t="shared" si="43"/>
        <v>0</v>
      </c>
      <c r="AK56" s="147">
        <f t="shared" si="43"/>
        <v>0</v>
      </c>
      <c r="AL56" s="147">
        <f t="shared" si="43"/>
        <v>0</v>
      </c>
      <c r="AM56" s="147">
        <f t="shared" si="43"/>
        <v>0</v>
      </c>
      <c r="AN56" s="147">
        <f t="shared" si="43"/>
        <v>0</v>
      </c>
      <c r="AO56" s="147">
        <f t="shared" si="43"/>
        <v>0</v>
      </c>
      <c r="AP56" s="147">
        <f t="shared" si="43"/>
        <v>0</v>
      </c>
      <c r="AQ56" s="147">
        <f t="shared" si="43"/>
        <v>0</v>
      </c>
      <c r="AR56" s="147">
        <f t="shared" si="43"/>
        <v>0</v>
      </c>
      <c r="AS56" s="147">
        <f t="shared" si="43"/>
        <v>0</v>
      </c>
      <c r="AT56" s="147">
        <f t="shared" si="43"/>
        <v>0</v>
      </c>
      <c r="AU56" s="147">
        <f t="shared" si="43"/>
        <v>0</v>
      </c>
      <c r="AV56" s="147" t="s">
        <v>176</v>
      </c>
      <c r="AW56" s="147" t="s">
        <v>176</v>
      </c>
      <c r="AX56" s="147" t="s">
        <v>176</v>
      </c>
      <c r="AY56" s="147" t="s">
        <v>176</v>
      </c>
      <c r="AZ56" s="147" t="s">
        <v>176</v>
      </c>
      <c r="BA56" s="147" t="s">
        <v>176</v>
      </c>
      <c r="BB56" s="147" t="s">
        <v>176</v>
      </c>
      <c r="BC56" s="147" t="s">
        <v>176</v>
      </c>
      <c r="BD56" s="147" t="s">
        <v>176</v>
      </c>
      <c r="BE56" s="147">
        <f t="shared" si="35"/>
        <v>0</v>
      </c>
      <c r="BF56" s="23"/>
    </row>
    <row r="57" spans="1:58" s="23" customFormat="1" ht="12" customHeight="1" thickBot="1">
      <c r="A57" s="321"/>
      <c r="B57" s="391" t="s">
        <v>134</v>
      </c>
      <c r="C57" s="390" t="s">
        <v>133</v>
      </c>
      <c r="D57" s="148" t="s">
        <v>53</v>
      </c>
      <c r="E57" s="148"/>
      <c r="F57" s="149"/>
      <c r="G57" s="149"/>
      <c r="H57" s="149"/>
      <c r="I57" s="149"/>
      <c r="J57" s="149"/>
      <c r="K57" s="149"/>
      <c r="L57" s="149">
        <v>5</v>
      </c>
      <c r="M57" s="149">
        <v>5</v>
      </c>
      <c r="N57" s="149">
        <v>5</v>
      </c>
      <c r="O57" s="149">
        <v>5</v>
      </c>
      <c r="P57" s="149">
        <v>5</v>
      </c>
      <c r="Q57" s="149">
        <v>5</v>
      </c>
      <c r="R57" s="149">
        <v>5</v>
      </c>
      <c r="S57" s="149">
        <v>5</v>
      </c>
      <c r="T57" s="149">
        <v>5</v>
      </c>
      <c r="U57" s="149">
        <v>0</v>
      </c>
      <c r="V57" s="149" t="s">
        <v>176</v>
      </c>
      <c r="W57" s="149" t="s">
        <v>176</v>
      </c>
      <c r="X57" s="149"/>
      <c r="Y57" s="149"/>
      <c r="Z57" s="149"/>
      <c r="AA57" s="149"/>
      <c r="AB57" s="149"/>
      <c r="AC57" s="149"/>
      <c r="AD57" s="153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>
        <v>0</v>
      </c>
      <c r="AS57" s="149">
        <v>0</v>
      </c>
      <c r="AT57" s="149">
        <v>0</v>
      </c>
      <c r="AU57" s="149">
        <v>0</v>
      </c>
      <c r="AV57" s="149" t="s">
        <v>176</v>
      </c>
      <c r="AW57" s="149" t="s">
        <v>176</v>
      </c>
      <c r="AX57" s="149" t="s">
        <v>176</v>
      </c>
      <c r="AY57" s="149" t="s">
        <v>176</v>
      </c>
      <c r="AZ57" s="149" t="s">
        <v>176</v>
      </c>
      <c r="BA57" s="149" t="s">
        <v>176</v>
      </c>
      <c r="BB57" s="149" t="s">
        <v>176</v>
      </c>
      <c r="BC57" s="149" t="s">
        <v>176</v>
      </c>
      <c r="BD57" s="149" t="s">
        <v>176</v>
      </c>
      <c r="BE57" s="148">
        <f t="shared" ref="BE57:BE59" si="44">SUM(E57:BD57)</f>
        <v>45</v>
      </c>
    </row>
    <row r="58" spans="1:58" s="23" customFormat="1" ht="12" customHeight="1" thickBot="1">
      <c r="A58" s="321"/>
      <c r="B58" s="392"/>
      <c r="C58" s="390"/>
      <c r="D58" s="148" t="s">
        <v>54</v>
      </c>
      <c r="E58" s="148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>
        <v>0</v>
      </c>
      <c r="V58" s="149" t="s">
        <v>176</v>
      </c>
      <c r="W58" s="149" t="s">
        <v>176</v>
      </c>
      <c r="X58" s="149"/>
      <c r="Y58" s="149"/>
      <c r="Z58" s="149"/>
      <c r="AA58" s="149"/>
      <c r="AB58" s="149"/>
      <c r="AC58" s="149"/>
      <c r="AD58" s="167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>
        <v>0</v>
      </c>
      <c r="AS58" s="149">
        <v>0</v>
      </c>
      <c r="AT58" s="149">
        <v>0</v>
      </c>
      <c r="AU58" s="149">
        <v>0</v>
      </c>
      <c r="AV58" s="149" t="s">
        <v>176</v>
      </c>
      <c r="AW58" s="149" t="s">
        <v>176</v>
      </c>
      <c r="AX58" s="149" t="s">
        <v>176</v>
      </c>
      <c r="AY58" s="149" t="s">
        <v>176</v>
      </c>
      <c r="AZ58" s="149" t="s">
        <v>176</v>
      </c>
      <c r="BA58" s="149" t="s">
        <v>176</v>
      </c>
      <c r="BB58" s="149" t="s">
        <v>176</v>
      </c>
      <c r="BC58" s="149" t="s">
        <v>176</v>
      </c>
      <c r="BD58" s="149" t="s">
        <v>176</v>
      </c>
      <c r="BE58" s="148">
        <f t="shared" si="44"/>
        <v>0</v>
      </c>
    </row>
    <row r="59" spans="1:58" s="23" customFormat="1" ht="12" customHeight="1" thickBot="1">
      <c r="A59" s="321"/>
      <c r="B59" s="386"/>
      <c r="C59" s="408"/>
      <c r="D59" s="148" t="s">
        <v>123</v>
      </c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>
        <v>0</v>
      </c>
      <c r="V59" s="149" t="s">
        <v>176</v>
      </c>
      <c r="W59" s="149" t="s">
        <v>176</v>
      </c>
      <c r="X59" s="149"/>
      <c r="Y59" s="149"/>
      <c r="Z59" s="149"/>
      <c r="AA59" s="149"/>
      <c r="AB59" s="149"/>
      <c r="AC59" s="149"/>
      <c r="AD59" s="153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>
        <v>0</v>
      </c>
      <c r="AS59" s="149">
        <v>0</v>
      </c>
      <c r="AT59" s="149">
        <v>0</v>
      </c>
      <c r="AU59" s="149">
        <v>0</v>
      </c>
      <c r="AV59" s="149" t="s">
        <v>176</v>
      </c>
      <c r="AW59" s="149" t="s">
        <v>176</v>
      </c>
      <c r="AX59" s="149" t="s">
        <v>176</v>
      </c>
      <c r="AY59" s="149" t="s">
        <v>176</v>
      </c>
      <c r="AZ59" s="149" t="s">
        <v>176</v>
      </c>
      <c r="BA59" s="149" t="s">
        <v>176</v>
      </c>
      <c r="BB59" s="149" t="s">
        <v>176</v>
      </c>
      <c r="BC59" s="149" t="s">
        <v>176</v>
      </c>
      <c r="BD59" s="149" t="s">
        <v>176</v>
      </c>
      <c r="BE59" s="148">
        <f t="shared" si="44"/>
        <v>0</v>
      </c>
    </row>
    <row r="60" spans="1:58" s="24" customFormat="1" ht="12" customHeight="1" thickBot="1">
      <c r="A60" s="321"/>
      <c r="B60" s="375" t="s">
        <v>285</v>
      </c>
      <c r="C60" s="397" t="s">
        <v>286</v>
      </c>
      <c r="D60" s="147" t="s">
        <v>53</v>
      </c>
      <c r="E60" s="147">
        <f>E63</f>
        <v>36</v>
      </c>
      <c r="F60" s="147">
        <f t="shared" ref="F60:U60" si="45">F63</f>
        <v>36</v>
      </c>
      <c r="G60" s="147">
        <f t="shared" si="45"/>
        <v>36</v>
      </c>
      <c r="H60" s="147">
        <f t="shared" si="45"/>
        <v>36</v>
      </c>
      <c r="I60" s="147">
        <f t="shared" si="45"/>
        <v>36</v>
      </c>
      <c r="J60" s="147">
        <f t="shared" si="45"/>
        <v>36</v>
      </c>
      <c r="K60" s="147">
        <f t="shared" si="45"/>
        <v>0</v>
      </c>
      <c r="L60" s="147">
        <f t="shared" si="45"/>
        <v>0</v>
      </c>
      <c r="M60" s="147">
        <f t="shared" si="45"/>
        <v>0</v>
      </c>
      <c r="N60" s="147">
        <f t="shared" si="45"/>
        <v>0</v>
      </c>
      <c r="O60" s="147">
        <f t="shared" si="45"/>
        <v>0</v>
      </c>
      <c r="P60" s="147">
        <f t="shared" si="45"/>
        <v>0</v>
      </c>
      <c r="Q60" s="147">
        <f t="shared" si="45"/>
        <v>0</v>
      </c>
      <c r="R60" s="147">
        <f t="shared" si="45"/>
        <v>0</v>
      </c>
      <c r="S60" s="147">
        <f t="shared" si="45"/>
        <v>0</v>
      </c>
      <c r="T60" s="147">
        <f t="shared" si="45"/>
        <v>0</v>
      </c>
      <c r="U60" s="147">
        <f t="shared" si="45"/>
        <v>0</v>
      </c>
      <c r="V60" s="147" t="s">
        <v>176</v>
      </c>
      <c r="W60" s="147" t="s">
        <v>176</v>
      </c>
      <c r="X60" s="147">
        <v>0</v>
      </c>
      <c r="Y60" s="147">
        <v>0</v>
      </c>
      <c r="Z60" s="147">
        <v>0</v>
      </c>
      <c r="AA60" s="147">
        <v>0</v>
      </c>
      <c r="AB60" s="147">
        <v>0</v>
      </c>
      <c r="AC60" s="147">
        <v>0</v>
      </c>
      <c r="AD60" s="147">
        <v>0</v>
      </c>
      <c r="AE60" s="147">
        <v>0</v>
      </c>
      <c r="AF60" s="147">
        <v>0</v>
      </c>
      <c r="AG60" s="147">
        <v>0</v>
      </c>
      <c r="AH60" s="147">
        <v>0</v>
      </c>
      <c r="AI60" s="147">
        <v>0</v>
      </c>
      <c r="AJ60" s="147">
        <v>0</v>
      </c>
      <c r="AK60" s="147">
        <v>0</v>
      </c>
      <c r="AL60" s="147">
        <v>0</v>
      </c>
      <c r="AM60" s="147">
        <v>0</v>
      </c>
      <c r="AN60" s="147">
        <v>0</v>
      </c>
      <c r="AO60" s="147">
        <v>0</v>
      </c>
      <c r="AP60" s="147">
        <v>0</v>
      </c>
      <c r="AQ60" s="147">
        <v>0</v>
      </c>
      <c r="AR60" s="147">
        <v>0</v>
      </c>
      <c r="AS60" s="147">
        <v>0</v>
      </c>
      <c r="AT60" s="147">
        <v>0</v>
      </c>
      <c r="AU60" s="147">
        <v>0</v>
      </c>
      <c r="AV60" s="147" t="s">
        <v>176</v>
      </c>
      <c r="AW60" s="147" t="s">
        <v>176</v>
      </c>
      <c r="AX60" s="147" t="s">
        <v>176</v>
      </c>
      <c r="AY60" s="147" t="s">
        <v>176</v>
      </c>
      <c r="AZ60" s="147" t="s">
        <v>176</v>
      </c>
      <c r="BA60" s="147" t="s">
        <v>176</v>
      </c>
      <c r="BB60" s="147" t="s">
        <v>176</v>
      </c>
      <c r="BC60" s="147" t="s">
        <v>176</v>
      </c>
      <c r="BD60" s="147" t="s">
        <v>176</v>
      </c>
      <c r="BE60" s="147">
        <f t="shared" ref="BE60:BE62" si="46">SUM(E60:BD60)</f>
        <v>216</v>
      </c>
      <c r="BF60" s="23"/>
    </row>
    <row r="61" spans="1:58" s="24" customFormat="1" ht="12" customHeight="1" thickBot="1">
      <c r="A61" s="321"/>
      <c r="B61" s="376"/>
      <c r="C61" s="398"/>
      <c r="D61" s="147" t="s">
        <v>54</v>
      </c>
      <c r="E61" s="147">
        <v>0</v>
      </c>
      <c r="F61" s="147">
        <v>0</v>
      </c>
      <c r="G61" s="147">
        <v>0</v>
      </c>
      <c r="H61" s="147">
        <v>0</v>
      </c>
      <c r="I61" s="147">
        <v>0</v>
      </c>
      <c r="J61" s="147">
        <v>0</v>
      </c>
      <c r="K61" s="147">
        <v>0</v>
      </c>
      <c r="L61" s="147">
        <v>0</v>
      </c>
      <c r="M61" s="147">
        <v>0</v>
      </c>
      <c r="N61" s="147">
        <v>0</v>
      </c>
      <c r="O61" s="147">
        <v>0</v>
      </c>
      <c r="P61" s="147">
        <v>0</v>
      </c>
      <c r="Q61" s="147">
        <v>0</v>
      </c>
      <c r="R61" s="147">
        <v>0</v>
      </c>
      <c r="S61" s="147">
        <v>0</v>
      </c>
      <c r="T61" s="147">
        <v>0</v>
      </c>
      <c r="U61" s="147">
        <v>0</v>
      </c>
      <c r="V61" s="147" t="s">
        <v>176</v>
      </c>
      <c r="W61" s="147" t="s">
        <v>176</v>
      </c>
      <c r="X61" s="147">
        <v>0</v>
      </c>
      <c r="Y61" s="147">
        <v>0</v>
      </c>
      <c r="Z61" s="147">
        <v>0</v>
      </c>
      <c r="AA61" s="147">
        <v>0</v>
      </c>
      <c r="AB61" s="147">
        <v>0</v>
      </c>
      <c r="AC61" s="147">
        <v>0</v>
      </c>
      <c r="AD61" s="147">
        <v>0</v>
      </c>
      <c r="AE61" s="147">
        <v>0</v>
      </c>
      <c r="AF61" s="147">
        <v>0</v>
      </c>
      <c r="AG61" s="147">
        <v>0</v>
      </c>
      <c r="AH61" s="147">
        <v>0</v>
      </c>
      <c r="AI61" s="147">
        <v>0</v>
      </c>
      <c r="AJ61" s="147">
        <v>0</v>
      </c>
      <c r="AK61" s="147">
        <v>0</v>
      </c>
      <c r="AL61" s="147">
        <v>0</v>
      </c>
      <c r="AM61" s="147">
        <v>0</v>
      </c>
      <c r="AN61" s="147">
        <v>0</v>
      </c>
      <c r="AO61" s="147">
        <v>0</v>
      </c>
      <c r="AP61" s="147">
        <v>0</v>
      </c>
      <c r="AQ61" s="147">
        <v>0</v>
      </c>
      <c r="AR61" s="147">
        <v>0</v>
      </c>
      <c r="AS61" s="147">
        <v>0</v>
      </c>
      <c r="AT61" s="147">
        <v>0</v>
      </c>
      <c r="AU61" s="147">
        <v>0</v>
      </c>
      <c r="AV61" s="147" t="s">
        <v>176</v>
      </c>
      <c r="AW61" s="147" t="s">
        <v>176</v>
      </c>
      <c r="AX61" s="147" t="s">
        <v>176</v>
      </c>
      <c r="AY61" s="147" t="s">
        <v>176</v>
      </c>
      <c r="AZ61" s="147" t="s">
        <v>176</v>
      </c>
      <c r="BA61" s="147" t="s">
        <v>176</v>
      </c>
      <c r="BB61" s="147" t="s">
        <v>176</v>
      </c>
      <c r="BC61" s="147" t="s">
        <v>176</v>
      </c>
      <c r="BD61" s="147" t="s">
        <v>176</v>
      </c>
      <c r="BE61" s="147">
        <f t="shared" si="46"/>
        <v>0</v>
      </c>
      <c r="BF61" s="23"/>
    </row>
    <row r="62" spans="1:58" s="24" customFormat="1" ht="12" customHeight="1" thickBot="1">
      <c r="A62" s="321"/>
      <c r="B62" s="377"/>
      <c r="C62" s="399"/>
      <c r="D62" s="147" t="s">
        <v>123</v>
      </c>
      <c r="E62" s="147">
        <v>0</v>
      </c>
      <c r="F62" s="147">
        <v>0</v>
      </c>
      <c r="G62" s="147">
        <v>0</v>
      </c>
      <c r="H62" s="147">
        <v>0</v>
      </c>
      <c r="I62" s="147">
        <v>0</v>
      </c>
      <c r="J62" s="147">
        <v>0</v>
      </c>
      <c r="K62" s="147">
        <v>0</v>
      </c>
      <c r="L62" s="147">
        <v>0</v>
      </c>
      <c r="M62" s="147">
        <v>0</v>
      </c>
      <c r="N62" s="147">
        <v>0</v>
      </c>
      <c r="O62" s="147">
        <v>0</v>
      </c>
      <c r="P62" s="147">
        <v>0</v>
      </c>
      <c r="Q62" s="147">
        <v>0</v>
      </c>
      <c r="R62" s="147">
        <v>0</v>
      </c>
      <c r="S62" s="147">
        <v>0</v>
      </c>
      <c r="T62" s="147">
        <v>0</v>
      </c>
      <c r="U62" s="147">
        <v>0</v>
      </c>
      <c r="V62" s="147" t="s">
        <v>176</v>
      </c>
      <c r="W62" s="147" t="s">
        <v>176</v>
      </c>
      <c r="X62" s="147">
        <v>0</v>
      </c>
      <c r="Y62" s="147">
        <v>0</v>
      </c>
      <c r="Z62" s="147">
        <v>0</v>
      </c>
      <c r="AA62" s="147">
        <v>0</v>
      </c>
      <c r="AB62" s="147">
        <v>0</v>
      </c>
      <c r="AC62" s="147">
        <v>0</v>
      </c>
      <c r="AD62" s="147">
        <v>0</v>
      </c>
      <c r="AE62" s="147">
        <v>0</v>
      </c>
      <c r="AF62" s="147">
        <v>0</v>
      </c>
      <c r="AG62" s="147">
        <v>0</v>
      </c>
      <c r="AH62" s="147">
        <v>0</v>
      </c>
      <c r="AI62" s="147">
        <v>0</v>
      </c>
      <c r="AJ62" s="147">
        <v>0</v>
      </c>
      <c r="AK62" s="147">
        <v>0</v>
      </c>
      <c r="AL62" s="147">
        <v>0</v>
      </c>
      <c r="AM62" s="147">
        <v>0</v>
      </c>
      <c r="AN62" s="147">
        <v>0</v>
      </c>
      <c r="AO62" s="147">
        <v>0</v>
      </c>
      <c r="AP62" s="147">
        <v>0</v>
      </c>
      <c r="AQ62" s="147">
        <v>0</v>
      </c>
      <c r="AR62" s="147">
        <v>0</v>
      </c>
      <c r="AS62" s="147">
        <v>0</v>
      </c>
      <c r="AT62" s="147">
        <v>0</v>
      </c>
      <c r="AU62" s="147">
        <v>0</v>
      </c>
      <c r="AV62" s="147" t="s">
        <v>176</v>
      </c>
      <c r="AW62" s="147" t="s">
        <v>176</v>
      </c>
      <c r="AX62" s="147" t="s">
        <v>176</v>
      </c>
      <c r="AY62" s="147" t="s">
        <v>176</v>
      </c>
      <c r="AZ62" s="147" t="s">
        <v>176</v>
      </c>
      <c r="BA62" s="147" t="s">
        <v>176</v>
      </c>
      <c r="BB62" s="147" t="s">
        <v>176</v>
      </c>
      <c r="BC62" s="147" t="s">
        <v>176</v>
      </c>
      <c r="BD62" s="147" t="s">
        <v>176</v>
      </c>
      <c r="BE62" s="147">
        <f t="shared" si="46"/>
        <v>0</v>
      </c>
      <c r="BF62" s="23"/>
    </row>
    <row r="63" spans="1:58" ht="12" customHeight="1" thickBot="1">
      <c r="A63" s="321"/>
      <c r="B63" s="18" t="s">
        <v>229</v>
      </c>
      <c r="C63" s="163" t="s">
        <v>64</v>
      </c>
      <c r="D63" s="18" t="s">
        <v>53</v>
      </c>
      <c r="E63" s="18">
        <v>36</v>
      </c>
      <c r="F63" s="226">
        <v>36</v>
      </c>
      <c r="G63" s="225">
        <v>36</v>
      </c>
      <c r="H63" s="225">
        <v>36</v>
      </c>
      <c r="I63" s="225">
        <v>36</v>
      </c>
      <c r="J63" s="225">
        <v>36</v>
      </c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4" t="s">
        <v>176</v>
      </c>
      <c r="W63" s="224" t="s">
        <v>176</v>
      </c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18"/>
      <c r="AU63" s="18"/>
      <c r="AV63" s="18" t="s">
        <v>176</v>
      </c>
      <c r="AW63" s="18" t="s">
        <v>176</v>
      </c>
      <c r="AX63" s="18" t="s">
        <v>176</v>
      </c>
      <c r="AY63" s="18" t="s">
        <v>176</v>
      </c>
      <c r="AZ63" s="18" t="s">
        <v>176</v>
      </c>
      <c r="BA63" s="18" t="s">
        <v>176</v>
      </c>
      <c r="BB63" s="18" t="s">
        <v>176</v>
      </c>
      <c r="BC63" s="18" t="s">
        <v>176</v>
      </c>
      <c r="BD63" s="18" t="s">
        <v>176</v>
      </c>
      <c r="BE63" s="18">
        <f>SUM(E63:BD63)</f>
        <v>216</v>
      </c>
      <c r="BF63" s="23"/>
    </row>
    <row r="64" spans="1:58" ht="12" customHeight="1" thickBot="1">
      <c r="A64" s="321"/>
      <c r="B64" s="18" t="s">
        <v>287</v>
      </c>
      <c r="C64" s="163" t="s">
        <v>12</v>
      </c>
      <c r="D64" s="18" t="s">
        <v>53</v>
      </c>
      <c r="E64" s="18"/>
      <c r="F64" s="226"/>
      <c r="G64" s="225"/>
      <c r="H64" s="225"/>
      <c r="I64" s="225"/>
      <c r="J64" s="225"/>
      <c r="K64" s="225">
        <v>36</v>
      </c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4" t="s">
        <v>176</v>
      </c>
      <c r="W64" s="224" t="s">
        <v>176</v>
      </c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18"/>
      <c r="AU64" s="18"/>
      <c r="AV64" s="18" t="s">
        <v>176</v>
      </c>
      <c r="AW64" s="18" t="s">
        <v>176</v>
      </c>
      <c r="AX64" s="18" t="s">
        <v>176</v>
      </c>
      <c r="AY64" s="18" t="s">
        <v>176</v>
      </c>
      <c r="AZ64" s="18" t="s">
        <v>176</v>
      </c>
      <c r="BA64" s="18" t="s">
        <v>176</v>
      </c>
      <c r="BB64" s="18" t="s">
        <v>176</v>
      </c>
      <c r="BC64" s="18" t="s">
        <v>176</v>
      </c>
      <c r="BD64" s="18" t="s">
        <v>176</v>
      </c>
      <c r="BE64" s="18">
        <f>SUM(E64:BD64)</f>
        <v>36</v>
      </c>
      <c r="BF64" s="23"/>
    </row>
    <row r="65" spans="1:58" ht="12" customHeight="1">
      <c r="A65" s="321"/>
      <c r="B65" s="326" t="s">
        <v>58</v>
      </c>
      <c r="C65" s="362"/>
      <c r="D65" s="363"/>
      <c r="E65" s="316">
        <f>E57+E16+E26+E29+E49+E46+E42+E41+E38+E23+E13+E10+E63+E64</f>
        <v>36</v>
      </c>
      <c r="F65" s="316">
        <f t="shared" ref="F65:U65" si="47">F57+F16+F26+F29+F49+F46+F42+F41+F38+F23+F13+F10+F63+F64</f>
        <v>36</v>
      </c>
      <c r="G65" s="316">
        <f t="shared" si="47"/>
        <v>36</v>
      </c>
      <c r="H65" s="316">
        <f t="shared" si="47"/>
        <v>36</v>
      </c>
      <c r="I65" s="316">
        <f t="shared" si="47"/>
        <v>36</v>
      </c>
      <c r="J65" s="316">
        <f t="shared" si="47"/>
        <v>36</v>
      </c>
      <c r="K65" s="316">
        <f t="shared" si="47"/>
        <v>36</v>
      </c>
      <c r="L65" s="316">
        <f t="shared" si="47"/>
        <v>35</v>
      </c>
      <c r="M65" s="316">
        <f t="shared" si="47"/>
        <v>36</v>
      </c>
      <c r="N65" s="316">
        <f t="shared" si="47"/>
        <v>35</v>
      </c>
      <c r="O65" s="316">
        <f t="shared" si="47"/>
        <v>36</v>
      </c>
      <c r="P65" s="316">
        <f t="shared" si="47"/>
        <v>35</v>
      </c>
      <c r="Q65" s="316">
        <f t="shared" si="47"/>
        <v>36</v>
      </c>
      <c r="R65" s="316">
        <f t="shared" si="47"/>
        <v>35</v>
      </c>
      <c r="S65" s="316">
        <f t="shared" si="47"/>
        <v>35</v>
      </c>
      <c r="T65" s="316">
        <f t="shared" si="47"/>
        <v>35</v>
      </c>
      <c r="U65" s="316">
        <f t="shared" si="47"/>
        <v>0</v>
      </c>
      <c r="V65" s="316" t="s">
        <v>176</v>
      </c>
      <c r="W65" s="316" t="s">
        <v>176</v>
      </c>
      <c r="X65" s="316">
        <f>X64+X63+X57+X16+X26+X29+X49+X46+X42+X41+X38+X23+X13+X10+X52+X53</f>
        <v>34</v>
      </c>
      <c r="Y65" s="316">
        <f t="shared" ref="Y65:AU65" si="48">Y64+Y63+Y57+Y16+Y26+Y29+Y49+Y46+Y42+Y41+Y38+Y23+Y13+Y10+Y52+Y53</f>
        <v>34</v>
      </c>
      <c r="Z65" s="316">
        <f t="shared" si="48"/>
        <v>33</v>
      </c>
      <c r="AA65" s="316">
        <f t="shared" si="48"/>
        <v>33</v>
      </c>
      <c r="AB65" s="316">
        <f t="shared" si="48"/>
        <v>34</v>
      </c>
      <c r="AC65" s="316">
        <f t="shared" si="48"/>
        <v>34</v>
      </c>
      <c r="AD65" s="316">
        <f t="shared" si="48"/>
        <v>34</v>
      </c>
      <c r="AE65" s="316">
        <f t="shared" si="48"/>
        <v>35</v>
      </c>
      <c r="AF65" s="316">
        <f t="shared" si="48"/>
        <v>35</v>
      </c>
      <c r="AG65" s="316">
        <f t="shared" si="48"/>
        <v>35</v>
      </c>
      <c r="AH65" s="316">
        <f t="shared" si="48"/>
        <v>35</v>
      </c>
      <c r="AI65" s="316">
        <f t="shared" si="48"/>
        <v>35</v>
      </c>
      <c r="AJ65" s="316">
        <f t="shared" si="48"/>
        <v>35</v>
      </c>
      <c r="AK65" s="316">
        <f t="shared" si="48"/>
        <v>35</v>
      </c>
      <c r="AL65" s="316">
        <f t="shared" si="48"/>
        <v>36</v>
      </c>
      <c r="AM65" s="316">
        <f t="shared" si="48"/>
        <v>36</v>
      </c>
      <c r="AN65" s="316">
        <f t="shared" si="48"/>
        <v>36</v>
      </c>
      <c r="AO65" s="316">
        <f t="shared" si="48"/>
        <v>36</v>
      </c>
      <c r="AP65" s="316">
        <f t="shared" si="48"/>
        <v>36</v>
      </c>
      <c r="AQ65" s="316">
        <f t="shared" si="48"/>
        <v>36</v>
      </c>
      <c r="AR65" s="316">
        <f t="shared" si="48"/>
        <v>36</v>
      </c>
      <c r="AS65" s="316">
        <f t="shared" si="48"/>
        <v>36</v>
      </c>
      <c r="AT65" s="316">
        <f t="shared" si="48"/>
        <v>36</v>
      </c>
      <c r="AU65" s="316">
        <f t="shared" si="48"/>
        <v>0</v>
      </c>
      <c r="AV65" s="316">
        <f>AV31</f>
        <v>35</v>
      </c>
      <c r="AW65" s="316" t="s">
        <v>176</v>
      </c>
      <c r="AX65" s="316" t="s">
        <v>176</v>
      </c>
      <c r="AY65" s="316" t="s">
        <v>176</v>
      </c>
      <c r="AZ65" s="316" t="s">
        <v>176</v>
      </c>
      <c r="BA65" s="316" t="s">
        <v>176</v>
      </c>
      <c r="BB65" s="316" t="s">
        <v>176</v>
      </c>
      <c r="BC65" s="316" t="s">
        <v>176</v>
      </c>
      <c r="BD65" s="316" t="s">
        <v>176</v>
      </c>
      <c r="BE65" s="324">
        <f>SUM(E65:BD65)</f>
        <v>1410</v>
      </c>
    </row>
    <row r="66" spans="1:58" ht="12" customHeight="1" thickBot="1">
      <c r="A66" s="321"/>
      <c r="B66" s="306"/>
      <c r="C66" s="358"/>
      <c r="D66" s="359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25"/>
    </row>
    <row r="67" spans="1:58" ht="12" customHeight="1" thickBot="1">
      <c r="A67" s="321"/>
      <c r="B67" s="303" t="s">
        <v>60</v>
      </c>
      <c r="C67" s="304"/>
      <c r="D67" s="305"/>
      <c r="E67" s="227">
        <f>E58+E17+E27+E30+E50+E47+E39+E24+E14+E11</f>
        <v>0</v>
      </c>
      <c r="F67" s="229">
        <f t="shared" ref="F67:U67" si="49">F58+F17+F27+F30+F50+F47+F39+F24+F14+F11</f>
        <v>0</v>
      </c>
      <c r="G67" s="229">
        <f t="shared" si="49"/>
        <v>0</v>
      </c>
      <c r="H67" s="229">
        <f t="shared" si="49"/>
        <v>0</v>
      </c>
      <c r="I67" s="229">
        <f t="shared" si="49"/>
        <v>0</v>
      </c>
      <c r="J67" s="229">
        <f t="shared" si="49"/>
        <v>0</v>
      </c>
      <c r="K67" s="229">
        <f t="shared" si="49"/>
        <v>0</v>
      </c>
      <c r="L67" s="229">
        <f t="shared" si="49"/>
        <v>1</v>
      </c>
      <c r="M67" s="229">
        <f t="shared" si="49"/>
        <v>0</v>
      </c>
      <c r="N67" s="229">
        <f t="shared" si="49"/>
        <v>1</v>
      </c>
      <c r="O67" s="229">
        <f t="shared" si="49"/>
        <v>0</v>
      </c>
      <c r="P67" s="229">
        <f t="shared" si="49"/>
        <v>1</v>
      </c>
      <c r="Q67" s="229">
        <f t="shared" si="49"/>
        <v>0</v>
      </c>
      <c r="R67" s="229">
        <f t="shared" si="49"/>
        <v>1</v>
      </c>
      <c r="S67" s="229">
        <f t="shared" si="49"/>
        <v>1</v>
      </c>
      <c r="T67" s="229">
        <f t="shared" si="49"/>
        <v>1</v>
      </c>
      <c r="U67" s="229">
        <f t="shared" si="49"/>
        <v>0</v>
      </c>
      <c r="V67" s="227" t="s">
        <v>176</v>
      </c>
      <c r="W67" s="227" t="s">
        <v>176</v>
      </c>
      <c r="X67" s="227">
        <f>X58+X17+X27+X30+X50+X47+X39+X24+X14+X11</f>
        <v>2</v>
      </c>
      <c r="Y67" s="229">
        <f t="shared" ref="Y67:AU67" si="50">Y58+Y17+Y27+Y30+Y50+Y47+Y39+Y24+Y14+Y11</f>
        <v>2</v>
      </c>
      <c r="Z67" s="229">
        <f t="shared" si="50"/>
        <v>3</v>
      </c>
      <c r="AA67" s="229">
        <f t="shared" si="50"/>
        <v>3</v>
      </c>
      <c r="AB67" s="229">
        <f t="shared" si="50"/>
        <v>2</v>
      </c>
      <c r="AC67" s="229">
        <f t="shared" si="50"/>
        <v>2</v>
      </c>
      <c r="AD67" s="229">
        <f t="shared" si="50"/>
        <v>2</v>
      </c>
      <c r="AE67" s="229">
        <f t="shared" si="50"/>
        <v>1</v>
      </c>
      <c r="AF67" s="229">
        <f t="shared" si="50"/>
        <v>1</v>
      </c>
      <c r="AG67" s="229">
        <f t="shared" si="50"/>
        <v>1</v>
      </c>
      <c r="AH67" s="229">
        <f t="shared" si="50"/>
        <v>1</v>
      </c>
      <c r="AI67" s="229">
        <f t="shared" si="50"/>
        <v>1</v>
      </c>
      <c r="AJ67" s="229">
        <f t="shared" si="50"/>
        <v>1</v>
      </c>
      <c r="AK67" s="229">
        <f t="shared" si="50"/>
        <v>2</v>
      </c>
      <c r="AL67" s="229">
        <f t="shared" si="50"/>
        <v>0</v>
      </c>
      <c r="AM67" s="229">
        <f t="shared" si="50"/>
        <v>0</v>
      </c>
      <c r="AN67" s="229">
        <f t="shared" si="50"/>
        <v>0</v>
      </c>
      <c r="AO67" s="229">
        <f t="shared" si="50"/>
        <v>0</v>
      </c>
      <c r="AP67" s="229">
        <f t="shared" si="50"/>
        <v>0</v>
      </c>
      <c r="AQ67" s="229">
        <f t="shared" si="50"/>
        <v>0</v>
      </c>
      <c r="AR67" s="229">
        <f t="shared" si="50"/>
        <v>0</v>
      </c>
      <c r="AS67" s="229">
        <f t="shared" si="50"/>
        <v>0</v>
      </c>
      <c r="AT67" s="229">
        <f t="shared" si="50"/>
        <v>0</v>
      </c>
      <c r="AU67" s="229">
        <f t="shared" si="50"/>
        <v>0</v>
      </c>
      <c r="AV67" s="227" t="s">
        <v>176</v>
      </c>
      <c r="AW67" s="227" t="s">
        <v>176</v>
      </c>
      <c r="AX67" s="227" t="s">
        <v>176</v>
      </c>
      <c r="AY67" s="227" t="s">
        <v>176</v>
      </c>
      <c r="AZ67" s="227" t="s">
        <v>176</v>
      </c>
      <c r="BA67" s="227" t="s">
        <v>176</v>
      </c>
      <c r="BB67" s="227" t="s">
        <v>176</v>
      </c>
      <c r="BC67" s="227" t="s">
        <v>176</v>
      </c>
      <c r="BD67" s="227" t="s">
        <v>176</v>
      </c>
      <c r="BE67" s="111">
        <f>SUM(E67:BD67)</f>
        <v>30</v>
      </c>
    </row>
    <row r="68" spans="1:58" ht="13.5" customHeight="1" thickBot="1">
      <c r="A68" s="321"/>
      <c r="B68" s="221"/>
      <c r="C68" s="222" t="s">
        <v>120</v>
      </c>
      <c r="D68" s="223"/>
      <c r="E68" s="227">
        <f>E59+E18+E28+E51+E48+E40+E25+E15+E12</f>
        <v>0</v>
      </c>
      <c r="F68" s="227">
        <f t="shared" ref="F68:U68" si="51">F9+F22+F34</f>
        <v>0</v>
      </c>
      <c r="G68" s="227">
        <f t="shared" si="51"/>
        <v>0</v>
      </c>
      <c r="H68" s="227">
        <f t="shared" si="51"/>
        <v>0</v>
      </c>
      <c r="I68" s="227">
        <f t="shared" si="51"/>
        <v>0</v>
      </c>
      <c r="J68" s="227">
        <f t="shared" si="51"/>
        <v>0</v>
      </c>
      <c r="K68" s="227">
        <f t="shared" si="51"/>
        <v>0</v>
      </c>
      <c r="L68" s="227">
        <f t="shared" si="51"/>
        <v>0</v>
      </c>
      <c r="M68" s="227">
        <f t="shared" si="51"/>
        <v>0</v>
      </c>
      <c r="N68" s="227">
        <f t="shared" si="51"/>
        <v>0</v>
      </c>
      <c r="O68" s="227">
        <f t="shared" si="51"/>
        <v>0</v>
      </c>
      <c r="P68" s="227">
        <f t="shared" si="51"/>
        <v>0</v>
      </c>
      <c r="Q68" s="227">
        <f t="shared" si="51"/>
        <v>0</v>
      </c>
      <c r="R68" s="227">
        <f t="shared" si="51"/>
        <v>0</v>
      </c>
      <c r="S68" s="227">
        <f t="shared" si="51"/>
        <v>0</v>
      </c>
      <c r="T68" s="227">
        <f t="shared" si="51"/>
        <v>0</v>
      </c>
      <c r="U68" s="227">
        <f t="shared" si="51"/>
        <v>0</v>
      </c>
      <c r="V68" s="227" t="s">
        <v>176</v>
      </c>
      <c r="W68" s="227" t="s">
        <v>176</v>
      </c>
      <c r="X68" s="227">
        <f>X9+X22+X34</f>
        <v>0</v>
      </c>
      <c r="Y68" s="227">
        <f t="shared" ref="Y68:AU68" si="52">Y9+Y22+Y34</f>
        <v>0</v>
      </c>
      <c r="Z68" s="227">
        <f t="shared" si="52"/>
        <v>0</v>
      </c>
      <c r="AA68" s="227">
        <f t="shared" si="52"/>
        <v>0</v>
      </c>
      <c r="AB68" s="227">
        <f t="shared" si="52"/>
        <v>0</v>
      </c>
      <c r="AC68" s="227">
        <f t="shared" si="52"/>
        <v>0</v>
      </c>
      <c r="AD68" s="227">
        <f t="shared" si="52"/>
        <v>0</v>
      </c>
      <c r="AE68" s="227">
        <f t="shared" si="52"/>
        <v>0</v>
      </c>
      <c r="AF68" s="227">
        <f t="shared" si="52"/>
        <v>0</v>
      </c>
      <c r="AG68" s="227">
        <f t="shared" si="52"/>
        <v>0</v>
      </c>
      <c r="AH68" s="227">
        <f t="shared" si="52"/>
        <v>0</v>
      </c>
      <c r="AI68" s="227">
        <f t="shared" si="52"/>
        <v>0</v>
      </c>
      <c r="AJ68" s="227">
        <f t="shared" si="52"/>
        <v>0</v>
      </c>
      <c r="AK68" s="227">
        <f t="shared" si="52"/>
        <v>0</v>
      </c>
      <c r="AL68" s="227">
        <f t="shared" si="52"/>
        <v>0</v>
      </c>
      <c r="AM68" s="227">
        <f t="shared" si="52"/>
        <v>0</v>
      </c>
      <c r="AN68" s="227">
        <f t="shared" si="52"/>
        <v>0</v>
      </c>
      <c r="AO68" s="227">
        <f t="shared" si="52"/>
        <v>0</v>
      </c>
      <c r="AP68" s="227">
        <f t="shared" si="52"/>
        <v>0</v>
      </c>
      <c r="AQ68" s="227">
        <f t="shared" si="52"/>
        <v>0</v>
      </c>
      <c r="AR68" s="227">
        <f t="shared" si="52"/>
        <v>0</v>
      </c>
      <c r="AS68" s="227">
        <f t="shared" si="52"/>
        <v>0</v>
      </c>
      <c r="AT68" s="227">
        <f t="shared" si="52"/>
        <v>0</v>
      </c>
      <c r="AU68" s="227">
        <f t="shared" si="52"/>
        <v>0</v>
      </c>
      <c r="AV68" s="227" t="s">
        <v>176</v>
      </c>
      <c r="AW68" s="227" t="s">
        <v>176</v>
      </c>
      <c r="AX68" s="227" t="s">
        <v>176</v>
      </c>
      <c r="AY68" s="227" t="s">
        <v>176</v>
      </c>
      <c r="AZ68" s="227" t="s">
        <v>176</v>
      </c>
      <c r="BA68" s="227" t="s">
        <v>176</v>
      </c>
      <c r="BB68" s="227" t="s">
        <v>176</v>
      </c>
      <c r="BC68" s="227" t="s">
        <v>176</v>
      </c>
      <c r="BD68" s="227" t="s">
        <v>176</v>
      </c>
      <c r="BE68" s="227">
        <f>SUM(E68:BD68)</f>
        <v>0</v>
      </c>
      <c r="BF68" s="25"/>
    </row>
    <row r="69" spans="1:58" ht="13.5" customHeight="1" thickBot="1">
      <c r="A69" s="322"/>
      <c r="B69" s="303" t="s">
        <v>61</v>
      </c>
      <c r="C69" s="304"/>
      <c r="D69" s="305"/>
      <c r="E69" s="227">
        <f>E65+E67+E68</f>
        <v>36</v>
      </c>
      <c r="F69" s="227">
        <f t="shared" ref="F69:BE69" si="53">F65+F67+F68</f>
        <v>36</v>
      </c>
      <c r="G69" s="227">
        <f t="shared" si="53"/>
        <v>36</v>
      </c>
      <c r="H69" s="227">
        <f t="shared" si="53"/>
        <v>36</v>
      </c>
      <c r="I69" s="227">
        <f t="shared" si="53"/>
        <v>36</v>
      </c>
      <c r="J69" s="227">
        <f t="shared" si="53"/>
        <v>36</v>
      </c>
      <c r="K69" s="227">
        <f t="shared" si="53"/>
        <v>36</v>
      </c>
      <c r="L69" s="227">
        <f t="shared" si="53"/>
        <v>36</v>
      </c>
      <c r="M69" s="227">
        <f t="shared" si="53"/>
        <v>36</v>
      </c>
      <c r="N69" s="227">
        <f t="shared" si="53"/>
        <v>36</v>
      </c>
      <c r="O69" s="227">
        <f t="shared" si="53"/>
        <v>36</v>
      </c>
      <c r="P69" s="227">
        <f t="shared" si="53"/>
        <v>36</v>
      </c>
      <c r="Q69" s="227">
        <f t="shared" si="53"/>
        <v>36</v>
      </c>
      <c r="R69" s="227">
        <f t="shared" si="53"/>
        <v>36</v>
      </c>
      <c r="S69" s="227">
        <f t="shared" si="53"/>
        <v>36</v>
      </c>
      <c r="T69" s="227">
        <f t="shared" si="53"/>
        <v>36</v>
      </c>
      <c r="U69" s="227">
        <f t="shared" si="53"/>
        <v>0</v>
      </c>
      <c r="V69" s="227" t="s">
        <v>176</v>
      </c>
      <c r="W69" s="227" t="s">
        <v>176</v>
      </c>
      <c r="X69" s="227">
        <f t="shared" si="53"/>
        <v>36</v>
      </c>
      <c r="Y69" s="227">
        <f t="shared" si="53"/>
        <v>36</v>
      </c>
      <c r="Z69" s="227">
        <f t="shared" si="53"/>
        <v>36</v>
      </c>
      <c r="AA69" s="227">
        <f t="shared" si="53"/>
        <v>36</v>
      </c>
      <c r="AB69" s="227">
        <f t="shared" si="53"/>
        <v>36</v>
      </c>
      <c r="AC69" s="227">
        <f t="shared" si="53"/>
        <v>36</v>
      </c>
      <c r="AD69" s="227">
        <f t="shared" si="53"/>
        <v>36</v>
      </c>
      <c r="AE69" s="227">
        <f t="shared" si="53"/>
        <v>36</v>
      </c>
      <c r="AF69" s="227">
        <f t="shared" si="53"/>
        <v>36</v>
      </c>
      <c r="AG69" s="227">
        <f t="shared" si="53"/>
        <v>36</v>
      </c>
      <c r="AH69" s="227">
        <f t="shared" si="53"/>
        <v>36</v>
      </c>
      <c r="AI69" s="227">
        <f t="shared" si="53"/>
        <v>36</v>
      </c>
      <c r="AJ69" s="227">
        <f t="shared" si="53"/>
        <v>36</v>
      </c>
      <c r="AK69" s="227">
        <f t="shared" si="53"/>
        <v>37</v>
      </c>
      <c r="AL69" s="227">
        <f t="shared" si="53"/>
        <v>36</v>
      </c>
      <c r="AM69" s="227">
        <f t="shared" si="53"/>
        <v>36</v>
      </c>
      <c r="AN69" s="227">
        <f t="shared" si="53"/>
        <v>36</v>
      </c>
      <c r="AO69" s="227">
        <f t="shared" si="53"/>
        <v>36</v>
      </c>
      <c r="AP69" s="227">
        <f t="shared" si="53"/>
        <v>36</v>
      </c>
      <c r="AQ69" s="227">
        <f t="shared" si="53"/>
        <v>36</v>
      </c>
      <c r="AR69" s="227">
        <f t="shared" si="53"/>
        <v>36</v>
      </c>
      <c r="AS69" s="227">
        <f t="shared" si="53"/>
        <v>36</v>
      </c>
      <c r="AT69" s="227">
        <f t="shared" si="53"/>
        <v>36</v>
      </c>
      <c r="AU69" s="227">
        <f t="shared" si="53"/>
        <v>0</v>
      </c>
      <c r="AV69" s="227" t="s">
        <v>176</v>
      </c>
      <c r="AW69" s="227" t="s">
        <v>176</v>
      </c>
      <c r="AX69" s="227" t="s">
        <v>176</v>
      </c>
      <c r="AY69" s="227" t="s">
        <v>176</v>
      </c>
      <c r="AZ69" s="227" t="s">
        <v>176</v>
      </c>
      <c r="BA69" s="227" t="s">
        <v>176</v>
      </c>
      <c r="BB69" s="227" t="s">
        <v>176</v>
      </c>
      <c r="BC69" s="227" t="s">
        <v>176</v>
      </c>
      <c r="BD69" s="227" t="s">
        <v>176</v>
      </c>
      <c r="BE69" s="227">
        <f t="shared" si="53"/>
        <v>1440</v>
      </c>
    </row>
    <row r="72" spans="1:58">
      <c r="A72" s="4" t="s">
        <v>62</v>
      </c>
    </row>
    <row r="75" spans="1:58">
      <c r="I75" s="1"/>
    </row>
    <row r="78" spans="1:58">
      <c r="AV78" s="1"/>
    </row>
    <row r="85" spans="31:31">
      <c r="AE85" s="1"/>
    </row>
    <row r="167" spans="8:10" ht="13.5" thickBot="1"/>
    <row r="168" spans="8:10" ht="13.5" thickBot="1">
      <c r="H168" s="403"/>
      <c r="I168" s="403"/>
      <c r="J168" s="3"/>
    </row>
    <row r="169" spans="8:10" ht="13.5" thickBot="1">
      <c r="H169" s="404"/>
      <c r="I169" s="404"/>
      <c r="J169" s="3"/>
    </row>
  </sheetData>
  <mergeCells count="113">
    <mergeCell ref="I168:I169"/>
    <mergeCell ref="F65:F66"/>
    <mergeCell ref="H168:H169"/>
    <mergeCell ref="B67:D67"/>
    <mergeCell ref="B69:D69"/>
    <mergeCell ref="B57:B59"/>
    <mergeCell ref="B54:B56"/>
    <mergeCell ref="B7:B9"/>
    <mergeCell ref="B20:B22"/>
    <mergeCell ref="C7:C9"/>
    <mergeCell ref="C10:C12"/>
    <mergeCell ref="C13:C15"/>
    <mergeCell ref="C23:C25"/>
    <mergeCell ref="C32:C34"/>
    <mergeCell ref="B43:B45"/>
    <mergeCell ref="B46:B48"/>
    <mergeCell ref="C43:C45"/>
    <mergeCell ref="B10:B12"/>
    <mergeCell ref="B13:B15"/>
    <mergeCell ref="B60:B62"/>
    <mergeCell ref="B23:B25"/>
    <mergeCell ref="B32:B34"/>
    <mergeCell ref="C57:C59"/>
    <mergeCell ref="B65:D66"/>
    <mergeCell ref="A1:BE1"/>
    <mergeCell ref="AR2:AT2"/>
    <mergeCell ref="AV2:AY2"/>
    <mergeCell ref="C60:C62"/>
    <mergeCell ref="I65:I66"/>
    <mergeCell ref="G65:G66"/>
    <mergeCell ref="H65:H66"/>
    <mergeCell ref="C46:C48"/>
    <mergeCell ref="C54:C56"/>
    <mergeCell ref="E65:E66"/>
    <mergeCell ref="K65:K66"/>
    <mergeCell ref="U65:U66"/>
    <mergeCell ref="N2:P2"/>
    <mergeCell ref="BA2:BC2"/>
    <mergeCell ref="E3:BC3"/>
    <mergeCell ref="BB65:BB66"/>
    <mergeCell ref="Z65:Z66"/>
    <mergeCell ref="C2:C4"/>
    <mergeCell ref="AA65:AA66"/>
    <mergeCell ref="Y65:Y66"/>
    <mergeCell ref="AB65:AB66"/>
    <mergeCell ref="AM65:AM66"/>
    <mergeCell ref="AD65:AD66"/>
    <mergeCell ref="D2:D4"/>
    <mergeCell ref="BD65:BD66"/>
    <mergeCell ref="AG65:AG66"/>
    <mergeCell ref="AP65:AP66"/>
    <mergeCell ref="AX65:AX66"/>
    <mergeCell ref="AT65:AT66"/>
    <mergeCell ref="BA65:BA66"/>
    <mergeCell ref="AZ65:AZ66"/>
    <mergeCell ref="AS65:AS66"/>
    <mergeCell ref="AR65:AR66"/>
    <mergeCell ref="AO65:AO66"/>
    <mergeCell ref="AJ65:AJ66"/>
    <mergeCell ref="AN65:AN66"/>
    <mergeCell ref="AH65:AH66"/>
    <mergeCell ref="AY65:AY66"/>
    <mergeCell ref="AI65:AI66"/>
    <mergeCell ref="AL65:AL66"/>
    <mergeCell ref="AU65:AU66"/>
    <mergeCell ref="AQ65:AQ66"/>
    <mergeCell ref="AV65:AV66"/>
    <mergeCell ref="AW65:AW66"/>
    <mergeCell ref="AK65:AK66"/>
    <mergeCell ref="P65:P66"/>
    <mergeCell ref="AC65:AC66"/>
    <mergeCell ref="AE65:AE66"/>
    <mergeCell ref="AF65:AF66"/>
    <mergeCell ref="N65:N66"/>
    <mergeCell ref="O65:O66"/>
    <mergeCell ref="Q65:Q66"/>
    <mergeCell ref="S65:S66"/>
    <mergeCell ref="T65:T66"/>
    <mergeCell ref="X65:X66"/>
    <mergeCell ref="V65:V66"/>
    <mergeCell ref="AM2:AP2"/>
    <mergeCell ref="W65:W66"/>
    <mergeCell ref="F2:H2"/>
    <mergeCell ref="R2:U2"/>
    <mergeCell ref="J2:L2"/>
    <mergeCell ref="C35:C37"/>
    <mergeCell ref="C38:C40"/>
    <mergeCell ref="A5:BE5"/>
    <mergeCell ref="A7:A69"/>
    <mergeCell ref="J65:J66"/>
    <mergeCell ref="BE2:BE3"/>
    <mergeCell ref="A2:A4"/>
    <mergeCell ref="B35:B37"/>
    <mergeCell ref="B38:B40"/>
    <mergeCell ref="B16:B18"/>
    <mergeCell ref="C16:C18"/>
    <mergeCell ref="BC65:BC66"/>
    <mergeCell ref="BE65:BE66"/>
    <mergeCell ref="B26:B28"/>
    <mergeCell ref="C26:C28"/>
    <mergeCell ref="B29:B31"/>
    <mergeCell ref="L65:L66"/>
    <mergeCell ref="R65:R66"/>
    <mergeCell ref="M65:M66"/>
    <mergeCell ref="C29:C31"/>
    <mergeCell ref="C20:C22"/>
    <mergeCell ref="B49:B51"/>
    <mergeCell ref="C49:C51"/>
    <mergeCell ref="W2:Y2"/>
    <mergeCell ref="AA2:AC2"/>
    <mergeCell ref="B2:B4"/>
    <mergeCell ref="AE2:AG2"/>
    <mergeCell ref="AI2:AK2"/>
  </mergeCells>
  <phoneticPr fontId="2" type="noConversion"/>
  <hyperlinks>
    <hyperlink ref="BE2" location="_ftn1" display="_ftn1"/>
    <hyperlink ref="A72" location="_ftnref1" display="_ftnref1"/>
  </hyperlinks>
  <pageMargins left="0" right="0" top="0.19685039370078741" bottom="0" header="0" footer="0"/>
  <pageSetup paperSize="8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6"/>
  <sheetViews>
    <sheetView topLeftCell="A17" workbookViewId="0">
      <selection activeCell="J43" sqref="J43"/>
    </sheetView>
  </sheetViews>
  <sheetFormatPr defaultRowHeight="12.75"/>
  <cols>
    <col min="1" max="1" width="2.85546875" customWidth="1"/>
    <col min="2" max="2" width="6.85546875" customWidth="1"/>
    <col min="3" max="3" width="30.7109375" customWidth="1"/>
    <col min="4" max="4" width="6.42578125" customWidth="1"/>
    <col min="5" max="56" width="2.7109375" customWidth="1"/>
    <col min="57" max="57" width="13.28515625" customWidth="1"/>
  </cols>
  <sheetData>
    <row r="1" spans="1:57" ht="13.5" customHeight="1" thickBot="1">
      <c r="A1" s="424" t="s">
        <v>115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4"/>
    </row>
    <row r="2" spans="1:57" ht="48" customHeight="1" thickBot="1">
      <c r="A2" s="295" t="s">
        <v>32</v>
      </c>
      <c r="B2" s="295" t="s">
        <v>33</v>
      </c>
      <c r="C2" s="295" t="s">
        <v>34</v>
      </c>
      <c r="D2" s="295" t="s">
        <v>35</v>
      </c>
      <c r="E2" s="9" t="s">
        <v>231</v>
      </c>
      <c r="F2" s="292" t="s">
        <v>36</v>
      </c>
      <c r="G2" s="301"/>
      <c r="H2" s="302"/>
      <c r="I2" s="10" t="s">
        <v>232</v>
      </c>
      <c r="J2" s="292" t="s">
        <v>37</v>
      </c>
      <c r="K2" s="293"/>
      <c r="L2" s="293"/>
      <c r="M2" s="9" t="s">
        <v>233</v>
      </c>
      <c r="N2" s="298" t="s">
        <v>38</v>
      </c>
      <c r="O2" s="299"/>
      <c r="P2" s="299"/>
      <c r="Q2" s="8" t="s">
        <v>234</v>
      </c>
      <c r="R2" s="298" t="s">
        <v>39</v>
      </c>
      <c r="S2" s="299"/>
      <c r="T2" s="299"/>
      <c r="U2" s="300"/>
      <c r="V2" s="7" t="s">
        <v>235</v>
      </c>
      <c r="W2" s="298" t="s">
        <v>40</v>
      </c>
      <c r="X2" s="299"/>
      <c r="Y2" s="299"/>
      <c r="Z2" s="8" t="s">
        <v>236</v>
      </c>
      <c r="AA2" s="298" t="s">
        <v>41</v>
      </c>
      <c r="AB2" s="299"/>
      <c r="AC2" s="299"/>
      <c r="AD2" s="8" t="s">
        <v>237</v>
      </c>
      <c r="AE2" s="298" t="s">
        <v>42</v>
      </c>
      <c r="AF2" s="299"/>
      <c r="AG2" s="299"/>
      <c r="AH2" s="9" t="s">
        <v>238</v>
      </c>
      <c r="AI2" s="292" t="s">
        <v>43</v>
      </c>
      <c r="AJ2" s="293"/>
      <c r="AK2" s="294"/>
      <c r="AL2" s="10" t="s">
        <v>239</v>
      </c>
      <c r="AM2" s="292" t="s">
        <v>44</v>
      </c>
      <c r="AN2" s="293"/>
      <c r="AO2" s="293"/>
      <c r="AP2" s="294"/>
      <c r="AQ2" s="9" t="s">
        <v>240</v>
      </c>
      <c r="AR2" s="292" t="s">
        <v>45</v>
      </c>
      <c r="AS2" s="293"/>
      <c r="AT2" s="294"/>
      <c r="AU2" s="9" t="s">
        <v>241</v>
      </c>
      <c r="AV2" s="292" t="s">
        <v>46</v>
      </c>
      <c r="AW2" s="293"/>
      <c r="AX2" s="293"/>
      <c r="AY2" s="294"/>
      <c r="AZ2" s="8" t="s">
        <v>242</v>
      </c>
      <c r="BA2" s="292" t="s">
        <v>47</v>
      </c>
      <c r="BB2" s="293"/>
      <c r="BC2" s="293"/>
      <c r="BD2" s="186" t="s">
        <v>243</v>
      </c>
      <c r="BE2" s="287" t="s">
        <v>48</v>
      </c>
    </row>
    <row r="3" spans="1:57" ht="12" customHeight="1" thickBot="1">
      <c r="A3" s="296"/>
      <c r="B3" s="296"/>
      <c r="C3" s="296"/>
      <c r="D3" s="296"/>
      <c r="E3" s="289" t="s">
        <v>49</v>
      </c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1"/>
      <c r="BE3" s="288"/>
    </row>
    <row r="4" spans="1:57" ht="16.5" customHeight="1" thickBot="1">
      <c r="A4" s="297"/>
      <c r="B4" s="297"/>
      <c r="C4" s="297"/>
      <c r="D4" s="297"/>
      <c r="E4" s="106">
        <v>35</v>
      </c>
      <c r="F4" s="106">
        <v>36</v>
      </c>
      <c r="G4" s="106">
        <v>37</v>
      </c>
      <c r="H4" s="106">
        <v>38</v>
      </c>
      <c r="I4" s="106">
        <v>39</v>
      </c>
      <c r="J4" s="106">
        <v>40</v>
      </c>
      <c r="K4" s="106">
        <v>41</v>
      </c>
      <c r="L4" s="106">
        <v>42</v>
      </c>
      <c r="M4" s="106">
        <v>43</v>
      </c>
      <c r="N4" s="106">
        <v>44</v>
      </c>
      <c r="O4" s="106">
        <v>45</v>
      </c>
      <c r="P4" s="106">
        <v>46</v>
      </c>
      <c r="Q4" s="106">
        <v>47</v>
      </c>
      <c r="R4" s="106">
        <v>48</v>
      </c>
      <c r="S4" s="106">
        <v>49</v>
      </c>
      <c r="T4" s="106">
        <v>50</v>
      </c>
      <c r="U4" s="106">
        <v>51</v>
      </c>
      <c r="V4" s="106">
        <v>52</v>
      </c>
      <c r="W4" s="107">
        <v>1</v>
      </c>
      <c r="X4" s="107">
        <v>2</v>
      </c>
      <c r="Y4" s="107">
        <v>3</v>
      </c>
      <c r="Z4" s="107">
        <v>4</v>
      </c>
      <c r="AA4" s="108">
        <v>5</v>
      </c>
      <c r="AB4" s="108">
        <v>6</v>
      </c>
      <c r="AC4" s="108">
        <v>7</v>
      </c>
      <c r="AD4" s="108">
        <v>8</v>
      </c>
      <c r="AE4" s="108">
        <v>9</v>
      </c>
      <c r="AF4" s="108">
        <v>10</v>
      </c>
      <c r="AG4" s="108">
        <v>11</v>
      </c>
      <c r="AH4" s="108">
        <v>12</v>
      </c>
      <c r="AI4" s="108">
        <v>13</v>
      </c>
      <c r="AJ4" s="108">
        <v>14</v>
      </c>
      <c r="AK4" s="108">
        <v>15</v>
      </c>
      <c r="AL4" s="108">
        <v>16</v>
      </c>
      <c r="AM4" s="108">
        <v>17</v>
      </c>
      <c r="AN4" s="108">
        <v>18</v>
      </c>
      <c r="AO4" s="108">
        <v>19</v>
      </c>
      <c r="AP4" s="108">
        <v>20</v>
      </c>
      <c r="AQ4" s="108">
        <v>21</v>
      </c>
      <c r="AR4" s="108">
        <v>22</v>
      </c>
      <c r="AS4" s="108">
        <v>23</v>
      </c>
      <c r="AT4" s="108">
        <v>24</v>
      </c>
      <c r="AU4" s="108">
        <v>25</v>
      </c>
      <c r="AV4" s="108">
        <v>26</v>
      </c>
      <c r="AW4" s="108">
        <v>27</v>
      </c>
      <c r="AX4" s="108">
        <v>28</v>
      </c>
      <c r="AY4" s="108">
        <v>29</v>
      </c>
      <c r="AZ4" s="108">
        <v>30</v>
      </c>
      <c r="BA4" s="108">
        <v>31</v>
      </c>
      <c r="BB4" s="108">
        <v>32</v>
      </c>
      <c r="BC4" s="108">
        <v>33</v>
      </c>
      <c r="BD4" s="108">
        <v>34</v>
      </c>
      <c r="BE4" s="108">
        <v>10</v>
      </c>
    </row>
    <row r="5" spans="1:57" ht="12" customHeight="1" thickBot="1">
      <c r="A5" s="289" t="s">
        <v>50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1"/>
    </row>
    <row r="6" spans="1:57" ht="17.25" customHeight="1" thickBot="1">
      <c r="A6" s="110"/>
      <c r="B6" s="106"/>
      <c r="C6" s="20"/>
      <c r="D6" s="106"/>
      <c r="E6" s="106">
        <v>1</v>
      </c>
      <c r="F6" s="106">
        <v>2</v>
      </c>
      <c r="G6" s="106">
        <v>3</v>
      </c>
      <c r="H6" s="106">
        <v>4</v>
      </c>
      <c r="I6" s="106">
        <v>5</v>
      </c>
      <c r="J6" s="106">
        <v>6</v>
      </c>
      <c r="K6" s="106">
        <v>7</v>
      </c>
      <c r="L6" s="106">
        <v>8</v>
      </c>
      <c r="M6" s="106">
        <v>9</v>
      </c>
      <c r="N6" s="106">
        <v>10</v>
      </c>
      <c r="O6" s="106">
        <v>11</v>
      </c>
      <c r="P6" s="106">
        <v>12</v>
      </c>
      <c r="Q6" s="106">
        <v>13</v>
      </c>
      <c r="R6" s="106">
        <v>14</v>
      </c>
      <c r="S6" s="106">
        <v>15</v>
      </c>
      <c r="T6" s="106">
        <v>16</v>
      </c>
      <c r="U6" s="130">
        <v>17</v>
      </c>
      <c r="V6" s="130">
        <v>18</v>
      </c>
      <c r="W6" s="130">
        <v>19</v>
      </c>
      <c r="X6" s="106">
        <v>20</v>
      </c>
      <c r="Y6" s="106">
        <v>21</v>
      </c>
      <c r="Z6" s="106">
        <v>22</v>
      </c>
      <c r="AA6" s="106">
        <v>23</v>
      </c>
      <c r="AB6" s="106">
        <v>24</v>
      </c>
      <c r="AC6" s="106">
        <v>25</v>
      </c>
      <c r="AD6" s="106">
        <v>26</v>
      </c>
      <c r="AE6" s="106">
        <v>27</v>
      </c>
      <c r="AF6" s="106">
        <v>28</v>
      </c>
      <c r="AG6" s="106">
        <v>29</v>
      </c>
      <c r="AH6" s="106">
        <v>30</v>
      </c>
      <c r="AI6" s="106">
        <v>31</v>
      </c>
      <c r="AJ6" s="106">
        <v>32</v>
      </c>
      <c r="AK6" s="106">
        <v>33</v>
      </c>
      <c r="AL6" s="106">
        <v>34</v>
      </c>
      <c r="AM6" s="106">
        <v>35</v>
      </c>
      <c r="AN6" s="106">
        <v>36</v>
      </c>
      <c r="AO6" s="106">
        <v>37</v>
      </c>
      <c r="AP6" s="106">
        <v>38</v>
      </c>
      <c r="AQ6" s="106">
        <v>39</v>
      </c>
      <c r="AR6" s="106">
        <v>40</v>
      </c>
      <c r="AS6" s="106">
        <v>41</v>
      </c>
      <c r="AT6" s="106">
        <v>42</v>
      </c>
      <c r="AU6" s="106">
        <v>43</v>
      </c>
      <c r="AV6" s="106">
        <v>44</v>
      </c>
      <c r="AW6" s="106">
        <v>45</v>
      </c>
      <c r="AX6" s="106">
        <v>46</v>
      </c>
      <c r="AY6" s="106">
        <v>47</v>
      </c>
      <c r="AZ6" s="106">
        <v>48</v>
      </c>
      <c r="BA6" s="106">
        <v>49</v>
      </c>
      <c r="BB6" s="106">
        <v>50</v>
      </c>
      <c r="BC6" s="106">
        <v>51</v>
      </c>
      <c r="BD6" s="106">
        <v>52</v>
      </c>
      <c r="BE6" s="108">
        <v>28</v>
      </c>
    </row>
    <row r="7" spans="1:57" ht="12.75" customHeight="1" thickBot="1">
      <c r="A7" s="320" t="s">
        <v>94</v>
      </c>
      <c r="B7" s="316" t="s">
        <v>78</v>
      </c>
      <c r="C7" s="316" t="s">
        <v>116</v>
      </c>
      <c r="D7" s="111" t="s">
        <v>53</v>
      </c>
      <c r="E7" s="168">
        <f>E10+E13</f>
        <v>4</v>
      </c>
      <c r="F7" s="168">
        <f t="shared" ref="F7:AC7" si="0">F10+F13</f>
        <v>4</v>
      </c>
      <c r="G7" s="168">
        <f t="shared" si="0"/>
        <v>4</v>
      </c>
      <c r="H7" s="168">
        <f t="shared" si="0"/>
        <v>4</v>
      </c>
      <c r="I7" s="168">
        <f t="shared" si="0"/>
        <v>4</v>
      </c>
      <c r="J7" s="168">
        <f t="shared" si="0"/>
        <v>5</v>
      </c>
      <c r="K7" s="168">
        <f t="shared" si="0"/>
        <v>4</v>
      </c>
      <c r="L7" s="168">
        <f t="shared" si="0"/>
        <v>5</v>
      </c>
      <c r="M7" s="168">
        <f t="shared" si="0"/>
        <v>4</v>
      </c>
      <c r="N7" s="168">
        <f t="shared" si="0"/>
        <v>4</v>
      </c>
      <c r="O7" s="168">
        <f t="shared" si="0"/>
        <v>5</v>
      </c>
      <c r="P7" s="168">
        <f t="shared" si="0"/>
        <v>4</v>
      </c>
      <c r="Q7" s="168">
        <f t="shared" si="0"/>
        <v>5</v>
      </c>
      <c r="R7" s="168">
        <f t="shared" si="0"/>
        <v>4</v>
      </c>
      <c r="S7" s="168">
        <f t="shared" si="0"/>
        <v>0</v>
      </c>
      <c r="T7" s="168">
        <f t="shared" si="0"/>
        <v>0</v>
      </c>
      <c r="U7" s="168">
        <f t="shared" si="0"/>
        <v>0</v>
      </c>
      <c r="V7" s="169" t="s">
        <v>176</v>
      </c>
      <c r="W7" s="169" t="s">
        <v>176</v>
      </c>
      <c r="X7" s="168">
        <f t="shared" si="0"/>
        <v>5</v>
      </c>
      <c r="Y7" s="168">
        <f t="shared" si="0"/>
        <v>5</v>
      </c>
      <c r="Z7" s="168">
        <f t="shared" si="0"/>
        <v>5</v>
      </c>
      <c r="AA7" s="168">
        <f t="shared" si="0"/>
        <v>5</v>
      </c>
      <c r="AB7" s="168">
        <f t="shared" si="0"/>
        <v>4</v>
      </c>
      <c r="AC7" s="168">
        <f t="shared" si="0"/>
        <v>4</v>
      </c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9" t="s">
        <v>176</v>
      </c>
      <c r="AW7" s="169" t="s">
        <v>176</v>
      </c>
      <c r="AX7" s="169" t="s">
        <v>176</v>
      </c>
      <c r="AY7" s="169" t="s">
        <v>176</v>
      </c>
      <c r="AZ7" s="169" t="s">
        <v>176</v>
      </c>
      <c r="BA7" s="169" t="s">
        <v>176</v>
      </c>
      <c r="BB7" s="169" t="s">
        <v>176</v>
      </c>
      <c r="BC7" s="169" t="s">
        <v>176</v>
      </c>
      <c r="BD7" s="169" t="s">
        <v>176</v>
      </c>
      <c r="BE7" s="111">
        <f t="shared" ref="BE7:BE26" si="1">SUM(E7:BD7)</f>
        <v>88</v>
      </c>
    </row>
    <row r="8" spans="1:57" ht="12.75" customHeight="1" thickBot="1">
      <c r="A8" s="321"/>
      <c r="B8" s="317"/>
      <c r="C8" s="317"/>
      <c r="D8" s="111" t="s">
        <v>54</v>
      </c>
      <c r="E8" s="112">
        <f>E11+E14</f>
        <v>0</v>
      </c>
      <c r="F8" s="112">
        <f t="shared" ref="F8:AC8" si="2">F11+F14</f>
        <v>0</v>
      </c>
      <c r="G8" s="112">
        <f t="shared" si="2"/>
        <v>0</v>
      </c>
      <c r="H8" s="112">
        <f t="shared" si="2"/>
        <v>0</v>
      </c>
      <c r="I8" s="112">
        <f t="shared" si="2"/>
        <v>0</v>
      </c>
      <c r="J8" s="112">
        <f t="shared" si="2"/>
        <v>0</v>
      </c>
      <c r="K8" s="112">
        <f t="shared" si="2"/>
        <v>0</v>
      </c>
      <c r="L8" s="112">
        <f t="shared" si="2"/>
        <v>0</v>
      </c>
      <c r="M8" s="112">
        <f t="shared" si="2"/>
        <v>0</v>
      </c>
      <c r="N8" s="112">
        <f t="shared" si="2"/>
        <v>0</v>
      </c>
      <c r="O8" s="112">
        <f t="shared" si="2"/>
        <v>0</v>
      </c>
      <c r="P8" s="112">
        <f t="shared" si="2"/>
        <v>0</v>
      </c>
      <c r="Q8" s="112">
        <f t="shared" si="2"/>
        <v>0</v>
      </c>
      <c r="R8" s="112">
        <f t="shared" si="2"/>
        <v>0</v>
      </c>
      <c r="S8" s="112">
        <f t="shared" si="2"/>
        <v>0</v>
      </c>
      <c r="T8" s="112">
        <f t="shared" si="2"/>
        <v>0</v>
      </c>
      <c r="U8" s="112">
        <f t="shared" si="2"/>
        <v>0</v>
      </c>
      <c r="V8" s="113" t="s">
        <v>176</v>
      </c>
      <c r="W8" s="113" t="s">
        <v>176</v>
      </c>
      <c r="X8" s="112">
        <f t="shared" si="2"/>
        <v>0</v>
      </c>
      <c r="Y8" s="112">
        <f t="shared" si="2"/>
        <v>0</v>
      </c>
      <c r="Z8" s="112">
        <f t="shared" si="2"/>
        <v>0</v>
      </c>
      <c r="AA8" s="112">
        <f t="shared" si="2"/>
        <v>0</v>
      </c>
      <c r="AB8" s="112">
        <f t="shared" si="2"/>
        <v>0</v>
      </c>
      <c r="AC8" s="112">
        <f t="shared" si="2"/>
        <v>0</v>
      </c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3" t="s">
        <v>176</v>
      </c>
      <c r="AW8" s="113" t="s">
        <v>176</v>
      </c>
      <c r="AX8" s="113" t="s">
        <v>176</v>
      </c>
      <c r="AY8" s="113" t="s">
        <v>176</v>
      </c>
      <c r="AZ8" s="113" t="s">
        <v>176</v>
      </c>
      <c r="BA8" s="113" t="s">
        <v>176</v>
      </c>
      <c r="BB8" s="113" t="s">
        <v>176</v>
      </c>
      <c r="BC8" s="113" t="s">
        <v>176</v>
      </c>
      <c r="BD8" s="113" t="s">
        <v>176</v>
      </c>
      <c r="BE8" s="111">
        <f t="shared" si="1"/>
        <v>0</v>
      </c>
    </row>
    <row r="9" spans="1:57" ht="12.75" customHeight="1" thickBot="1">
      <c r="A9" s="321"/>
      <c r="B9" s="318"/>
      <c r="C9" s="318"/>
      <c r="D9" s="111" t="s">
        <v>119</v>
      </c>
      <c r="E9" s="112">
        <f>E12+E15</f>
        <v>0</v>
      </c>
      <c r="F9" s="112">
        <f t="shared" ref="F9:AB9" si="3">F12+F15</f>
        <v>0</v>
      </c>
      <c r="G9" s="112">
        <f t="shared" si="3"/>
        <v>0</v>
      </c>
      <c r="H9" s="112">
        <f t="shared" si="3"/>
        <v>0</v>
      </c>
      <c r="I9" s="112">
        <f t="shared" si="3"/>
        <v>0</v>
      </c>
      <c r="J9" s="112">
        <f t="shared" si="3"/>
        <v>0</v>
      </c>
      <c r="K9" s="112">
        <f t="shared" si="3"/>
        <v>0</v>
      </c>
      <c r="L9" s="112">
        <f t="shared" si="3"/>
        <v>0</v>
      </c>
      <c r="M9" s="112">
        <f t="shared" si="3"/>
        <v>0</v>
      </c>
      <c r="N9" s="112">
        <f t="shared" si="3"/>
        <v>0</v>
      </c>
      <c r="O9" s="112">
        <f t="shared" si="3"/>
        <v>0</v>
      </c>
      <c r="P9" s="112">
        <f t="shared" si="3"/>
        <v>0</v>
      </c>
      <c r="Q9" s="112">
        <f t="shared" si="3"/>
        <v>0</v>
      </c>
      <c r="R9" s="112">
        <f t="shared" si="3"/>
        <v>0</v>
      </c>
      <c r="S9" s="112">
        <f t="shared" si="3"/>
        <v>0</v>
      </c>
      <c r="T9" s="112">
        <f t="shared" si="3"/>
        <v>0</v>
      </c>
      <c r="U9" s="112">
        <f t="shared" si="3"/>
        <v>0</v>
      </c>
      <c r="V9" s="113" t="s">
        <v>176</v>
      </c>
      <c r="W9" s="113" t="s">
        <v>176</v>
      </c>
      <c r="X9" s="112">
        <f t="shared" si="3"/>
        <v>0</v>
      </c>
      <c r="Y9" s="112">
        <f t="shared" si="3"/>
        <v>0</v>
      </c>
      <c r="Z9" s="112">
        <f t="shared" si="3"/>
        <v>0</v>
      </c>
      <c r="AA9" s="112">
        <f t="shared" si="3"/>
        <v>0</v>
      </c>
      <c r="AB9" s="112">
        <f t="shared" si="3"/>
        <v>0</v>
      </c>
      <c r="AC9" s="112">
        <v>0</v>
      </c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3" t="s">
        <v>176</v>
      </c>
      <c r="AW9" s="113" t="s">
        <v>176</v>
      </c>
      <c r="AX9" s="113" t="s">
        <v>176</v>
      </c>
      <c r="AY9" s="113" t="s">
        <v>176</v>
      </c>
      <c r="AZ9" s="113" t="s">
        <v>176</v>
      </c>
      <c r="BA9" s="113" t="s">
        <v>176</v>
      </c>
      <c r="BB9" s="113" t="s">
        <v>176</v>
      </c>
      <c r="BC9" s="113" t="s">
        <v>176</v>
      </c>
      <c r="BD9" s="113" t="s">
        <v>176</v>
      </c>
      <c r="BE9" s="111">
        <f t="shared" si="1"/>
        <v>0</v>
      </c>
    </row>
    <row r="10" spans="1:57" ht="12.75" customHeight="1" thickBot="1">
      <c r="A10" s="321"/>
      <c r="B10" s="312" t="s">
        <v>81</v>
      </c>
      <c r="C10" s="312" t="s">
        <v>326</v>
      </c>
      <c r="D10" s="18" t="s">
        <v>53</v>
      </c>
      <c r="E10" s="247">
        <v>2</v>
      </c>
      <c r="F10" s="247">
        <v>2</v>
      </c>
      <c r="G10" s="247">
        <v>2</v>
      </c>
      <c r="H10" s="247">
        <v>2</v>
      </c>
      <c r="I10" s="247">
        <v>2</v>
      </c>
      <c r="J10" s="247">
        <v>3</v>
      </c>
      <c r="K10" s="247">
        <v>2</v>
      </c>
      <c r="L10" s="247">
        <v>3</v>
      </c>
      <c r="M10" s="247">
        <v>2</v>
      </c>
      <c r="N10" s="247">
        <v>2</v>
      </c>
      <c r="O10" s="247">
        <v>2</v>
      </c>
      <c r="P10" s="247">
        <v>2</v>
      </c>
      <c r="Q10" s="247">
        <v>2</v>
      </c>
      <c r="R10" s="247">
        <v>2</v>
      </c>
      <c r="S10" s="247"/>
      <c r="T10" s="247"/>
      <c r="U10" s="116">
        <v>0</v>
      </c>
      <c r="V10" s="115" t="s">
        <v>176</v>
      </c>
      <c r="W10" s="115" t="s">
        <v>176</v>
      </c>
      <c r="X10" s="18">
        <v>3</v>
      </c>
      <c r="Y10" s="18">
        <v>3</v>
      </c>
      <c r="Z10" s="18">
        <v>2</v>
      </c>
      <c r="AA10" s="18">
        <v>2</v>
      </c>
      <c r="AB10" s="18">
        <v>2</v>
      </c>
      <c r="AC10" s="18">
        <v>2</v>
      </c>
      <c r="AD10" s="18"/>
      <c r="AE10" s="18"/>
      <c r="AF10" s="18"/>
      <c r="AG10" s="18"/>
      <c r="AH10" s="18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15" t="s">
        <v>176</v>
      </c>
      <c r="AW10" s="115" t="s">
        <v>176</v>
      </c>
      <c r="AX10" s="115" t="s">
        <v>176</v>
      </c>
      <c r="AY10" s="115" t="s">
        <v>176</v>
      </c>
      <c r="AZ10" s="115" t="s">
        <v>176</v>
      </c>
      <c r="BA10" s="115" t="s">
        <v>176</v>
      </c>
      <c r="BB10" s="115" t="s">
        <v>176</v>
      </c>
      <c r="BC10" s="115" t="s">
        <v>176</v>
      </c>
      <c r="BD10" s="115" t="s">
        <v>176</v>
      </c>
      <c r="BE10" s="18">
        <f t="shared" si="1"/>
        <v>44</v>
      </c>
    </row>
    <row r="11" spans="1:57" ht="12.75" customHeight="1" thickBot="1">
      <c r="A11" s="321"/>
      <c r="B11" s="313"/>
      <c r="C11" s="313"/>
      <c r="D11" s="18" t="s">
        <v>54</v>
      </c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116">
        <v>0</v>
      </c>
      <c r="V11" s="171" t="s">
        <v>176</v>
      </c>
      <c r="W11" s="172" t="s">
        <v>176</v>
      </c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1" t="s">
        <v>176</v>
      </c>
      <c r="AW11" s="171" t="s">
        <v>176</v>
      </c>
      <c r="AX11" s="171" t="s">
        <v>176</v>
      </c>
      <c r="AY11" s="171" t="s">
        <v>176</v>
      </c>
      <c r="AZ11" s="171" t="s">
        <v>176</v>
      </c>
      <c r="BA11" s="171" t="s">
        <v>176</v>
      </c>
      <c r="BB11" s="171" t="s">
        <v>176</v>
      </c>
      <c r="BC11" s="171" t="s">
        <v>176</v>
      </c>
      <c r="BD11" s="171" t="s">
        <v>176</v>
      </c>
      <c r="BE11" s="239">
        <f t="shared" si="1"/>
        <v>0</v>
      </c>
    </row>
    <row r="12" spans="1:57" ht="12.75" customHeight="1" thickBot="1">
      <c r="A12" s="321"/>
      <c r="B12" s="314"/>
      <c r="C12" s="314"/>
      <c r="D12" s="18" t="s">
        <v>119</v>
      </c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116">
        <v>0</v>
      </c>
      <c r="V12" s="171" t="s">
        <v>176</v>
      </c>
      <c r="W12" s="175" t="s">
        <v>176</v>
      </c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1" t="s">
        <v>176</v>
      </c>
      <c r="AW12" s="171" t="s">
        <v>176</v>
      </c>
      <c r="AX12" s="171" t="s">
        <v>176</v>
      </c>
      <c r="AY12" s="171" t="s">
        <v>176</v>
      </c>
      <c r="AZ12" s="171" t="s">
        <v>176</v>
      </c>
      <c r="BA12" s="171" t="s">
        <v>176</v>
      </c>
      <c r="BB12" s="171" t="s">
        <v>176</v>
      </c>
      <c r="BC12" s="171" t="s">
        <v>176</v>
      </c>
      <c r="BD12" s="171" t="s">
        <v>176</v>
      </c>
      <c r="BE12" s="239">
        <f t="shared" si="1"/>
        <v>0</v>
      </c>
    </row>
    <row r="13" spans="1:57" ht="12.75" customHeight="1" thickBot="1">
      <c r="A13" s="321"/>
      <c r="B13" s="312" t="s">
        <v>82</v>
      </c>
      <c r="C13" s="312" t="s">
        <v>57</v>
      </c>
      <c r="D13" s="18" t="s">
        <v>53</v>
      </c>
      <c r="E13" s="247">
        <v>2</v>
      </c>
      <c r="F13" s="247">
        <v>2</v>
      </c>
      <c r="G13" s="247">
        <v>2</v>
      </c>
      <c r="H13" s="247">
        <v>2</v>
      </c>
      <c r="I13" s="247">
        <v>2</v>
      </c>
      <c r="J13" s="247">
        <v>2</v>
      </c>
      <c r="K13" s="247">
        <v>2</v>
      </c>
      <c r="L13" s="247">
        <v>2</v>
      </c>
      <c r="M13" s="247">
        <v>2</v>
      </c>
      <c r="N13" s="247">
        <v>2</v>
      </c>
      <c r="O13" s="247">
        <v>3</v>
      </c>
      <c r="P13" s="247">
        <v>2</v>
      </c>
      <c r="Q13" s="247">
        <v>3</v>
      </c>
      <c r="R13" s="247">
        <v>2</v>
      </c>
      <c r="S13" s="247"/>
      <c r="T13" s="247"/>
      <c r="U13" s="116">
        <v>0</v>
      </c>
      <c r="V13" s="171" t="s">
        <v>176</v>
      </c>
      <c r="W13" s="176" t="s">
        <v>176</v>
      </c>
      <c r="X13" s="177">
        <v>2</v>
      </c>
      <c r="Y13" s="177">
        <v>2</v>
      </c>
      <c r="Z13" s="177">
        <v>3</v>
      </c>
      <c r="AA13" s="177">
        <v>3</v>
      </c>
      <c r="AB13" s="177">
        <v>2</v>
      </c>
      <c r="AC13" s="177">
        <v>2</v>
      </c>
      <c r="AD13" s="177"/>
      <c r="AE13" s="177"/>
      <c r="AF13" s="177"/>
      <c r="AG13" s="177"/>
      <c r="AH13" s="177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1" t="s">
        <v>176</v>
      </c>
      <c r="AW13" s="171" t="s">
        <v>176</v>
      </c>
      <c r="AX13" s="171" t="s">
        <v>176</v>
      </c>
      <c r="AY13" s="171" t="s">
        <v>176</v>
      </c>
      <c r="AZ13" s="171" t="s">
        <v>176</v>
      </c>
      <c r="BA13" s="171" t="s">
        <v>176</v>
      </c>
      <c r="BB13" s="171" t="s">
        <v>176</v>
      </c>
      <c r="BC13" s="171" t="s">
        <v>176</v>
      </c>
      <c r="BD13" s="171" t="s">
        <v>176</v>
      </c>
      <c r="BE13" s="239">
        <f t="shared" si="1"/>
        <v>44</v>
      </c>
    </row>
    <row r="14" spans="1:57" ht="12.75" customHeight="1" thickBot="1">
      <c r="A14" s="321"/>
      <c r="B14" s="313"/>
      <c r="C14" s="313"/>
      <c r="D14" s="18" t="s">
        <v>54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78">
        <v>0</v>
      </c>
      <c r="V14" s="171" t="s">
        <v>176</v>
      </c>
      <c r="W14" s="172" t="s">
        <v>176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1" t="s">
        <v>176</v>
      </c>
      <c r="AW14" s="171" t="s">
        <v>176</v>
      </c>
      <c r="AX14" s="171" t="s">
        <v>176</v>
      </c>
      <c r="AY14" s="171" t="s">
        <v>176</v>
      </c>
      <c r="AZ14" s="171" t="s">
        <v>176</v>
      </c>
      <c r="BA14" s="171" t="s">
        <v>176</v>
      </c>
      <c r="BB14" s="171" t="s">
        <v>176</v>
      </c>
      <c r="BC14" s="171" t="s">
        <v>176</v>
      </c>
      <c r="BD14" s="171" t="s">
        <v>176</v>
      </c>
      <c r="BE14" s="177">
        <f t="shared" si="1"/>
        <v>0</v>
      </c>
    </row>
    <row r="15" spans="1:57" ht="12.75" customHeight="1" thickBot="1">
      <c r="A15" s="321"/>
      <c r="B15" s="314"/>
      <c r="C15" s="314"/>
      <c r="D15" s="18" t="s">
        <v>119</v>
      </c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116">
        <v>0</v>
      </c>
      <c r="V15" s="171" t="s">
        <v>176</v>
      </c>
      <c r="W15" s="175" t="s">
        <v>176</v>
      </c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1" t="s">
        <v>176</v>
      </c>
      <c r="AW15" s="171" t="s">
        <v>176</v>
      </c>
      <c r="AX15" s="171" t="s">
        <v>176</v>
      </c>
      <c r="AY15" s="171" t="s">
        <v>176</v>
      </c>
      <c r="AZ15" s="171" t="s">
        <v>176</v>
      </c>
      <c r="BA15" s="171" t="s">
        <v>176</v>
      </c>
      <c r="BB15" s="171" t="s">
        <v>176</v>
      </c>
      <c r="BC15" s="171" t="s">
        <v>176</v>
      </c>
      <c r="BD15" s="171" t="s">
        <v>176</v>
      </c>
      <c r="BE15" s="239">
        <f t="shared" si="1"/>
        <v>0</v>
      </c>
    </row>
    <row r="16" spans="1:57" ht="12.75" customHeight="1" thickBot="1">
      <c r="A16" s="321"/>
      <c r="B16" s="312" t="s">
        <v>253</v>
      </c>
      <c r="C16" s="312" t="s">
        <v>327</v>
      </c>
      <c r="D16" s="18" t="s">
        <v>53</v>
      </c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116">
        <v>0</v>
      </c>
      <c r="V16" s="171" t="s">
        <v>176</v>
      </c>
      <c r="W16" s="175" t="s">
        <v>176</v>
      </c>
      <c r="X16" s="173">
        <v>9</v>
      </c>
      <c r="Y16" s="173">
        <v>9</v>
      </c>
      <c r="Z16" s="173">
        <v>9</v>
      </c>
      <c r="AA16" s="173">
        <v>9</v>
      </c>
      <c r="AB16" s="173">
        <v>10</v>
      </c>
      <c r="AC16" s="173">
        <v>9</v>
      </c>
      <c r="AD16" s="173"/>
      <c r="AE16" s="173"/>
      <c r="AF16" s="173"/>
      <c r="AG16" s="173"/>
      <c r="AH16" s="173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1" t="s">
        <v>176</v>
      </c>
      <c r="AW16" s="171" t="s">
        <v>176</v>
      </c>
      <c r="AX16" s="171" t="s">
        <v>176</v>
      </c>
      <c r="AY16" s="171" t="s">
        <v>176</v>
      </c>
      <c r="AZ16" s="171" t="s">
        <v>176</v>
      </c>
      <c r="BA16" s="171" t="s">
        <v>176</v>
      </c>
      <c r="BB16" s="171" t="s">
        <v>176</v>
      </c>
      <c r="BC16" s="171" t="s">
        <v>176</v>
      </c>
      <c r="BD16" s="171" t="s">
        <v>176</v>
      </c>
      <c r="BE16" s="239">
        <f t="shared" si="1"/>
        <v>55</v>
      </c>
    </row>
    <row r="17" spans="1:57" ht="12.75" customHeight="1" thickBot="1">
      <c r="A17" s="321"/>
      <c r="B17" s="313"/>
      <c r="C17" s="313"/>
      <c r="D17" s="18" t="s">
        <v>54</v>
      </c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116">
        <v>0</v>
      </c>
      <c r="V17" s="171" t="s">
        <v>176</v>
      </c>
      <c r="W17" s="175" t="s">
        <v>176</v>
      </c>
      <c r="X17" s="173">
        <v>1</v>
      </c>
      <c r="Y17" s="173">
        <v>1</v>
      </c>
      <c r="Z17" s="173">
        <v>1</v>
      </c>
      <c r="AA17" s="173">
        <v>1</v>
      </c>
      <c r="AB17" s="173">
        <v>1</v>
      </c>
      <c r="AC17" s="173">
        <v>1</v>
      </c>
      <c r="AD17" s="173"/>
      <c r="AE17" s="173"/>
      <c r="AF17" s="173"/>
      <c r="AG17" s="173"/>
      <c r="AH17" s="173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1" t="s">
        <v>176</v>
      </c>
      <c r="AW17" s="171" t="s">
        <v>176</v>
      </c>
      <c r="AX17" s="171" t="s">
        <v>176</v>
      </c>
      <c r="AY17" s="171" t="s">
        <v>176</v>
      </c>
      <c r="AZ17" s="171" t="s">
        <v>176</v>
      </c>
      <c r="BA17" s="171" t="s">
        <v>176</v>
      </c>
      <c r="BB17" s="171" t="s">
        <v>176</v>
      </c>
      <c r="BC17" s="171" t="s">
        <v>176</v>
      </c>
      <c r="BD17" s="171" t="s">
        <v>176</v>
      </c>
      <c r="BE17" s="239">
        <f t="shared" si="1"/>
        <v>6</v>
      </c>
    </row>
    <row r="18" spans="1:57" ht="12.75" customHeight="1" thickBot="1">
      <c r="A18" s="321"/>
      <c r="B18" s="314"/>
      <c r="C18" s="314"/>
      <c r="D18" s="18" t="s">
        <v>119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116">
        <v>0</v>
      </c>
      <c r="V18" s="171" t="s">
        <v>176</v>
      </c>
      <c r="W18" s="175" t="s">
        <v>176</v>
      </c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1" t="s">
        <v>176</v>
      </c>
      <c r="AW18" s="171" t="s">
        <v>176</v>
      </c>
      <c r="AX18" s="171" t="s">
        <v>176</v>
      </c>
      <c r="AY18" s="171" t="s">
        <v>176</v>
      </c>
      <c r="AZ18" s="171" t="s">
        <v>176</v>
      </c>
      <c r="BA18" s="171" t="s">
        <v>176</v>
      </c>
      <c r="BB18" s="171" t="s">
        <v>176</v>
      </c>
      <c r="BC18" s="171" t="s">
        <v>176</v>
      </c>
      <c r="BD18" s="171" t="s">
        <v>176</v>
      </c>
      <c r="BE18" s="239">
        <f t="shared" si="1"/>
        <v>0</v>
      </c>
    </row>
    <row r="19" spans="1:57" ht="12.75" customHeight="1" thickBot="1">
      <c r="A19" s="321"/>
      <c r="B19" s="427" t="s">
        <v>20</v>
      </c>
      <c r="C19" s="427" t="s">
        <v>328</v>
      </c>
      <c r="D19" s="147" t="s">
        <v>53</v>
      </c>
      <c r="E19" s="19">
        <f>E22+E31</f>
        <v>30</v>
      </c>
      <c r="F19" s="19">
        <f t="shared" ref="F19:Q19" si="4">F22+F31</f>
        <v>31</v>
      </c>
      <c r="G19" s="19">
        <f t="shared" si="4"/>
        <v>32</v>
      </c>
      <c r="H19" s="19">
        <f t="shared" si="4"/>
        <v>32</v>
      </c>
      <c r="I19" s="19">
        <f t="shared" si="4"/>
        <v>31</v>
      </c>
      <c r="J19" s="19">
        <f t="shared" si="4"/>
        <v>31</v>
      </c>
      <c r="K19" s="19">
        <f t="shared" si="4"/>
        <v>30</v>
      </c>
      <c r="L19" s="19">
        <f t="shared" si="4"/>
        <v>31</v>
      </c>
      <c r="M19" s="19">
        <f t="shared" si="4"/>
        <v>32</v>
      </c>
      <c r="N19" s="19">
        <f t="shared" si="4"/>
        <v>32</v>
      </c>
      <c r="O19" s="19">
        <f t="shared" si="4"/>
        <v>31</v>
      </c>
      <c r="P19" s="19">
        <f t="shared" si="4"/>
        <v>32</v>
      </c>
      <c r="Q19" s="19">
        <f t="shared" si="4"/>
        <v>31</v>
      </c>
      <c r="R19" s="19">
        <f>R22+R31</f>
        <v>32</v>
      </c>
      <c r="S19" s="19"/>
      <c r="T19" s="19"/>
      <c r="U19" s="271">
        <v>0</v>
      </c>
      <c r="V19" s="164" t="s">
        <v>176</v>
      </c>
      <c r="W19" s="272" t="s">
        <v>176</v>
      </c>
      <c r="X19" s="273">
        <f>X22+X31</f>
        <v>20</v>
      </c>
      <c r="Y19" s="273">
        <f t="shared" ref="Y19:AC19" si="5">Y22+Y31</f>
        <v>20</v>
      </c>
      <c r="Z19" s="273">
        <f t="shared" si="5"/>
        <v>20</v>
      </c>
      <c r="AA19" s="273">
        <f t="shared" si="5"/>
        <v>20</v>
      </c>
      <c r="AB19" s="273">
        <f t="shared" si="5"/>
        <v>20</v>
      </c>
      <c r="AC19" s="273">
        <f t="shared" si="5"/>
        <v>21</v>
      </c>
      <c r="AD19" s="273"/>
      <c r="AE19" s="273"/>
      <c r="AF19" s="273"/>
      <c r="AG19" s="273"/>
      <c r="AH19" s="273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113" t="s">
        <v>176</v>
      </c>
      <c r="AW19" s="113" t="s">
        <v>176</v>
      </c>
      <c r="AX19" s="113" t="s">
        <v>176</v>
      </c>
      <c r="AY19" s="113" t="s">
        <v>176</v>
      </c>
      <c r="AZ19" s="113" t="s">
        <v>176</v>
      </c>
      <c r="BA19" s="113" t="s">
        <v>176</v>
      </c>
      <c r="BB19" s="113" t="s">
        <v>176</v>
      </c>
      <c r="BC19" s="113" t="s">
        <v>176</v>
      </c>
      <c r="BD19" s="113" t="s">
        <v>176</v>
      </c>
      <c r="BE19" s="158">
        <f t="shared" si="1"/>
        <v>559</v>
      </c>
    </row>
    <row r="20" spans="1:57" ht="12.75" customHeight="1" thickBot="1">
      <c r="A20" s="321"/>
      <c r="B20" s="428"/>
      <c r="C20" s="428"/>
      <c r="D20" s="147" t="s">
        <v>54</v>
      </c>
      <c r="E20" s="19">
        <f t="shared" ref="E20:R20" si="6">E23+E32</f>
        <v>13</v>
      </c>
      <c r="F20" s="19">
        <f t="shared" si="6"/>
        <v>12</v>
      </c>
      <c r="G20" s="19">
        <f t="shared" si="6"/>
        <v>11</v>
      </c>
      <c r="H20" s="19">
        <f t="shared" si="6"/>
        <v>11</v>
      </c>
      <c r="I20" s="19">
        <f t="shared" si="6"/>
        <v>12</v>
      </c>
      <c r="J20" s="19">
        <f t="shared" si="6"/>
        <v>11</v>
      </c>
      <c r="K20" s="19">
        <f t="shared" si="6"/>
        <v>13</v>
      </c>
      <c r="L20" s="19">
        <f t="shared" si="6"/>
        <v>11</v>
      </c>
      <c r="M20" s="19">
        <f t="shared" si="6"/>
        <v>11</v>
      </c>
      <c r="N20" s="19">
        <f t="shared" si="6"/>
        <v>11</v>
      </c>
      <c r="O20" s="19">
        <f t="shared" si="6"/>
        <v>11</v>
      </c>
      <c r="P20" s="19">
        <f t="shared" si="6"/>
        <v>11</v>
      </c>
      <c r="Q20" s="19">
        <f t="shared" si="6"/>
        <v>10</v>
      </c>
      <c r="R20" s="19">
        <f t="shared" si="6"/>
        <v>11</v>
      </c>
      <c r="S20" s="19"/>
      <c r="T20" s="19"/>
      <c r="U20" s="271">
        <v>0</v>
      </c>
      <c r="V20" s="164" t="s">
        <v>176</v>
      </c>
      <c r="W20" s="272" t="s">
        <v>176</v>
      </c>
      <c r="X20" s="273">
        <f t="shared" ref="X20:AC20" si="7">X23+X32</f>
        <v>12</v>
      </c>
      <c r="Y20" s="273">
        <f t="shared" si="7"/>
        <v>12</v>
      </c>
      <c r="Z20" s="273">
        <f t="shared" si="7"/>
        <v>12</v>
      </c>
      <c r="AA20" s="273">
        <f t="shared" si="7"/>
        <v>12</v>
      </c>
      <c r="AB20" s="273">
        <f t="shared" si="7"/>
        <v>12</v>
      </c>
      <c r="AC20" s="273">
        <f t="shared" si="7"/>
        <v>12</v>
      </c>
      <c r="AD20" s="273"/>
      <c r="AE20" s="273"/>
      <c r="AF20" s="273"/>
      <c r="AG20" s="273"/>
      <c r="AH20" s="273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113" t="s">
        <v>176</v>
      </c>
      <c r="AW20" s="113" t="s">
        <v>176</v>
      </c>
      <c r="AX20" s="113" t="s">
        <v>176</v>
      </c>
      <c r="AY20" s="113" t="s">
        <v>176</v>
      </c>
      <c r="AZ20" s="113" t="s">
        <v>176</v>
      </c>
      <c r="BA20" s="113" t="s">
        <v>176</v>
      </c>
      <c r="BB20" s="113" t="s">
        <v>176</v>
      </c>
      <c r="BC20" s="113" t="s">
        <v>176</v>
      </c>
      <c r="BD20" s="113" t="s">
        <v>176</v>
      </c>
      <c r="BE20" s="158">
        <f t="shared" si="1"/>
        <v>231</v>
      </c>
    </row>
    <row r="21" spans="1:57" ht="12.75" customHeight="1" thickBot="1">
      <c r="A21" s="321"/>
      <c r="B21" s="429"/>
      <c r="C21" s="429"/>
      <c r="D21" s="147" t="s">
        <v>119</v>
      </c>
      <c r="E21" s="19">
        <f t="shared" ref="E21:R21" si="8">E24+E33</f>
        <v>11</v>
      </c>
      <c r="F21" s="19">
        <f t="shared" si="8"/>
        <v>11</v>
      </c>
      <c r="G21" s="19">
        <f t="shared" si="8"/>
        <v>11</v>
      </c>
      <c r="H21" s="19">
        <f t="shared" si="8"/>
        <v>11</v>
      </c>
      <c r="I21" s="19">
        <f t="shared" si="8"/>
        <v>11</v>
      </c>
      <c r="J21" s="19">
        <f t="shared" si="8"/>
        <v>11</v>
      </c>
      <c r="K21" s="19">
        <f t="shared" si="8"/>
        <v>11</v>
      </c>
      <c r="L21" s="19">
        <f t="shared" si="8"/>
        <v>11</v>
      </c>
      <c r="M21" s="19">
        <f t="shared" si="8"/>
        <v>11</v>
      </c>
      <c r="N21" s="19">
        <f t="shared" si="8"/>
        <v>11</v>
      </c>
      <c r="O21" s="19">
        <f t="shared" si="8"/>
        <v>11</v>
      </c>
      <c r="P21" s="19">
        <f t="shared" si="8"/>
        <v>11</v>
      </c>
      <c r="Q21" s="19">
        <f t="shared" si="8"/>
        <v>10</v>
      </c>
      <c r="R21" s="19">
        <f t="shared" si="8"/>
        <v>11</v>
      </c>
      <c r="S21" s="19"/>
      <c r="T21" s="19"/>
      <c r="U21" s="271">
        <v>0</v>
      </c>
      <c r="V21" s="164" t="s">
        <v>176</v>
      </c>
      <c r="W21" s="272" t="s">
        <v>176</v>
      </c>
      <c r="X21" s="273">
        <f t="shared" ref="X21:AC21" si="9">X24+X33</f>
        <v>12</v>
      </c>
      <c r="Y21" s="273">
        <f t="shared" si="9"/>
        <v>12</v>
      </c>
      <c r="Z21" s="273">
        <f t="shared" si="9"/>
        <v>12</v>
      </c>
      <c r="AA21" s="273">
        <f t="shared" si="9"/>
        <v>12</v>
      </c>
      <c r="AB21" s="273">
        <f t="shared" si="9"/>
        <v>12</v>
      </c>
      <c r="AC21" s="273">
        <f t="shared" si="9"/>
        <v>12</v>
      </c>
      <c r="AD21" s="273"/>
      <c r="AE21" s="273"/>
      <c r="AF21" s="273"/>
      <c r="AG21" s="273"/>
      <c r="AH21" s="273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113" t="s">
        <v>176</v>
      </c>
      <c r="AW21" s="113" t="s">
        <v>176</v>
      </c>
      <c r="AX21" s="113" t="s">
        <v>176</v>
      </c>
      <c r="AY21" s="113" t="s">
        <v>176</v>
      </c>
      <c r="AZ21" s="113" t="s">
        <v>176</v>
      </c>
      <c r="BA21" s="113" t="s">
        <v>176</v>
      </c>
      <c r="BB21" s="113" t="s">
        <v>176</v>
      </c>
      <c r="BC21" s="113" t="s">
        <v>176</v>
      </c>
      <c r="BD21" s="113" t="s">
        <v>176</v>
      </c>
      <c r="BE21" s="158">
        <f t="shared" si="1"/>
        <v>225</v>
      </c>
    </row>
    <row r="22" spans="1:57" ht="12.75" customHeight="1" thickBot="1">
      <c r="A22" s="321"/>
      <c r="B22" s="427" t="s">
        <v>22</v>
      </c>
      <c r="C22" s="427" t="s">
        <v>89</v>
      </c>
      <c r="D22" s="147" t="s">
        <v>53</v>
      </c>
      <c r="E22" s="19">
        <f>E25+E28</f>
        <v>2</v>
      </c>
      <c r="F22" s="19">
        <f t="shared" ref="F22:T22" si="10">F25+F28</f>
        <v>3</v>
      </c>
      <c r="G22" s="19">
        <f t="shared" si="10"/>
        <v>3</v>
      </c>
      <c r="H22" s="19">
        <f t="shared" si="10"/>
        <v>3</v>
      </c>
      <c r="I22" s="19">
        <f t="shared" si="10"/>
        <v>2</v>
      </c>
      <c r="J22" s="19">
        <f t="shared" si="10"/>
        <v>3</v>
      </c>
      <c r="K22" s="19">
        <f t="shared" si="10"/>
        <v>2</v>
      </c>
      <c r="L22" s="19">
        <f t="shared" si="10"/>
        <v>2</v>
      </c>
      <c r="M22" s="19">
        <f t="shared" si="10"/>
        <v>2</v>
      </c>
      <c r="N22" s="19">
        <f t="shared" si="10"/>
        <v>3</v>
      </c>
      <c r="O22" s="19">
        <f t="shared" si="10"/>
        <v>3</v>
      </c>
      <c r="P22" s="19">
        <f t="shared" si="10"/>
        <v>3</v>
      </c>
      <c r="Q22" s="19">
        <f t="shared" si="10"/>
        <v>3</v>
      </c>
      <c r="R22" s="19">
        <f t="shared" si="10"/>
        <v>2</v>
      </c>
      <c r="S22" s="19">
        <f t="shared" si="10"/>
        <v>0</v>
      </c>
      <c r="T22" s="19">
        <f t="shared" si="10"/>
        <v>0</v>
      </c>
      <c r="U22" s="271">
        <v>0</v>
      </c>
      <c r="V22" s="164" t="s">
        <v>176</v>
      </c>
      <c r="W22" s="272" t="s">
        <v>176</v>
      </c>
      <c r="X22" s="273">
        <f>X25+X28</f>
        <v>9</v>
      </c>
      <c r="Y22" s="273">
        <f t="shared" ref="Y22:AC22" si="11">Y25+Y28</f>
        <v>9</v>
      </c>
      <c r="Z22" s="273">
        <f t="shared" si="11"/>
        <v>9</v>
      </c>
      <c r="AA22" s="273">
        <f t="shared" si="11"/>
        <v>9</v>
      </c>
      <c r="AB22" s="273">
        <f t="shared" si="11"/>
        <v>9</v>
      </c>
      <c r="AC22" s="273">
        <f t="shared" si="11"/>
        <v>10</v>
      </c>
      <c r="AD22" s="273"/>
      <c r="AE22" s="273"/>
      <c r="AF22" s="273"/>
      <c r="AG22" s="273"/>
      <c r="AH22" s="273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112" t="s">
        <v>176</v>
      </c>
      <c r="AW22" s="112" t="s">
        <v>176</v>
      </c>
      <c r="AX22" s="112" t="s">
        <v>176</v>
      </c>
      <c r="AY22" s="112" t="s">
        <v>176</v>
      </c>
      <c r="AZ22" s="112" t="s">
        <v>176</v>
      </c>
      <c r="BA22" s="112" t="s">
        <v>176</v>
      </c>
      <c r="BB22" s="112" t="s">
        <v>176</v>
      </c>
      <c r="BC22" s="112" t="s">
        <v>176</v>
      </c>
      <c r="BD22" s="112" t="s">
        <v>176</v>
      </c>
      <c r="BE22" s="158">
        <f t="shared" si="1"/>
        <v>91</v>
      </c>
    </row>
    <row r="23" spans="1:57" ht="12.75" customHeight="1" thickBot="1">
      <c r="A23" s="321"/>
      <c r="B23" s="428"/>
      <c r="C23" s="428"/>
      <c r="D23" s="147" t="s">
        <v>54</v>
      </c>
      <c r="E23" s="19">
        <f t="shared" ref="E23:T23" si="12">E26+E29</f>
        <v>0</v>
      </c>
      <c r="F23" s="19">
        <f t="shared" si="12"/>
        <v>0</v>
      </c>
      <c r="G23" s="19">
        <f t="shared" si="12"/>
        <v>0</v>
      </c>
      <c r="H23" s="19">
        <f t="shared" si="12"/>
        <v>0</v>
      </c>
      <c r="I23" s="19">
        <f t="shared" si="12"/>
        <v>0</v>
      </c>
      <c r="J23" s="19">
        <f t="shared" si="12"/>
        <v>0</v>
      </c>
      <c r="K23" s="19">
        <f t="shared" si="12"/>
        <v>0</v>
      </c>
      <c r="L23" s="19">
        <f t="shared" si="12"/>
        <v>0</v>
      </c>
      <c r="M23" s="19">
        <f t="shared" si="12"/>
        <v>0</v>
      </c>
      <c r="N23" s="19">
        <f t="shared" si="12"/>
        <v>0</v>
      </c>
      <c r="O23" s="19">
        <f t="shared" si="12"/>
        <v>0</v>
      </c>
      <c r="P23" s="19">
        <f t="shared" si="12"/>
        <v>0</v>
      </c>
      <c r="Q23" s="19">
        <f t="shared" si="12"/>
        <v>0</v>
      </c>
      <c r="R23" s="19">
        <f t="shared" si="12"/>
        <v>0</v>
      </c>
      <c r="S23" s="19">
        <f t="shared" si="12"/>
        <v>0</v>
      </c>
      <c r="T23" s="19">
        <f t="shared" si="12"/>
        <v>0</v>
      </c>
      <c r="U23" s="271">
        <v>0</v>
      </c>
      <c r="V23" s="164" t="s">
        <v>176</v>
      </c>
      <c r="W23" s="272" t="s">
        <v>176</v>
      </c>
      <c r="X23" s="273">
        <f t="shared" ref="X23:AC23" si="13">X26+X29</f>
        <v>0</v>
      </c>
      <c r="Y23" s="273">
        <f t="shared" si="13"/>
        <v>0</v>
      </c>
      <c r="Z23" s="273">
        <f t="shared" si="13"/>
        <v>0</v>
      </c>
      <c r="AA23" s="273">
        <f t="shared" si="13"/>
        <v>0</v>
      </c>
      <c r="AB23" s="273">
        <f t="shared" si="13"/>
        <v>0</v>
      </c>
      <c r="AC23" s="273">
        <f t="shared" si="13"/>
        <v>0</v>
      </c>
      <c r="AD23" s="273"/>
      <c r="AE23" s="273"/>
      <c r="AF23" s="273"/>
      <c r="AG23" s="273"/>
      <c r="AH23" s="273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113" t="s">
        <v>176</v>
      </c>
      <c r="AW23" s="113" t="s">
        <v>176</v>
      </c>
      <c r="AX23" s="113" t="s">
        <v>176</v>
      </c>
      <c r="AY23" s="113" t="s">
        <v>176</v>
      </c>
      <c r="AZ23" s="113" t="s">
        <v>176</v>
      </c>
      <c r="BA23" s="113" t="s">
        <v>176</v>
      </c>
      <c r="BB23" s="113" t="s">
        <v>176</v>
      </c>
      <c r="BC23" s="113" t="s">
        <v>176</v>
      </c>
      <c r="BD23" s="113" t="s">
        <v>176</v>
      </c>
      <c r="BE23" s="158">
        <f t="shared" si="1"/>
        <v>0</v>
      </c>
    </row>
    <row r="24" spans="1:57" ht="12.75" customHeight="1" thickBot="1">
      <c r="A24" s="321"/>
      <c r="B24" s="429"/>
      <c r="C24" s="429"/>
      <c r="D24" s="147" t="s">
        <v>119</v>
      </c>
      <c r="E24" s="19">
        <f t="shared" ref="E24:T24" si="14">E27+E30</f>
        <v>0</v>
      </c>
      <c r="F24" s="19">
        <f t="shared" si="14"/>
        <v>0</v>
      </c>
      <c r="G24" s="19">
        <f t="shared" si="14"/>
        <v>0</v>
      </c>
      <c r="H24" s="19">
        <f t="shared" si="14"/>
        <v>0</v>
      </c>
      <c r="I24" s="19">
        <f t="shared" si="14"/>
        <v>0</v>
      </c>
      <c r="J24" s="19">
        <f t="shared" si="14"/>
        <v>0</v>
      </c>
      <c r="K24" s="19">
        <f t="shared" si="14"/>
        <v>0</v>
      </c>
      <c r="L24" s="19">
        <f t="shared" si="14"/>
        <v>0</v>
      </c>
      <c r="M24" s="19">
        <f t="shared" si="14"/>
        <v>0</v>
      </c>
      <c r="N24" s="19">
        <f t="shared" si="14"/>
        <v>0</v>
      </c>
      <c r="O24" s="19">
        <f t="shared" si="14"/>
        <v>0</v>
      </c>
      <c r="P24" s="19">
        <f t="shared" si="14"/>
        <v>0</v>
      </c>
      <c r="Q24" s="19">
        <f t="shared" si="14"/>
        <v>0</v>
      </c>
      <c r="R24" s="19">
        <f t="shared" si="14"/>
        <v>0</v>
      </c>
      <c r="S24" s="19">
        <f t="shared" si="14"/>
        <v>0</v>
      </c>
      <c r="T24" s="19">
        <f t="shared" si="14"/>
        <v>0</v>
      </c>
      <c r="U24" s="271">
        <v>0</v>
      </c>
      <c r="V24" s="164" t="s">
        <v>176</v>
      </c>
      <c r="W24" s="272" t="s">
        <v>176</v>
      </c>
      <c r="X24" s="273">
        <f t="shared" ref="X24:AC24" si="15">X27+X30</f>
        <v>0</v>
      </c>
      <c r="Y24" s="273">
        <f t="shared" si="15"/>
        <v>0</v>
      </c>
      <c r="Z24" s="273">
        <f t="shared" si="15"/>
        <v>0</v>
      </c>
      <c r="AA24" s="273">
        <f t="shared" si="15"/>
        <v>0</v>
      </c>
      <c r="AB24" s="273">
        <f t="shared" si="15"/>
        <v>0</v>
      </c>
      <c r="AC24" s="273">
        <f t="shared" si="15"/>
        <v>0</v>
      </c>
      <c r="AD24" s="273"/>
      <c r="AE24" s="273"/>
      <c r="AF24" s="273"/>
      <c r="AG24" s="273"/>
      <c r="AH24" s="273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113" t="s">
        <v>176</v>
      </c>
      <c r="AW24" s="113" t="s">
        <v>176</v>
      </c>
      <c r="AX24" s="113" t="s">
        <v>176</v>
      </c>
      <c r="AY24" s="113" t="s">
        <v>176</v>
      </c>
      <c r="AZ24" s="113" t="s">
        <v>176</v>
      </c>
      <c r="BA24" s="113" t="s">
        <v>176</v>
      </c>
      <c r="BB24" s="113" t="s">
        <v>176</v>
      </c>
      <c r="BC24" s="113" t="s">
        <v>176</v>
      </c>
      <c r="BD24" s="113" t="s">
        <v>176</v>
      </c>
      <c r="BE24" s="158">
        <f t="shared" si="1"/>
        <v>0</v>
      </c>
    </row>
    <row r="25" spans="1:57" ht="12.75" customHeight="1" thickBot="1">
      <c r="A25" s="321"/>
      <c r="B25" s="312" t="s">
        <v>155</v>
      </c>
      <c r="C25" s="312" t="s">
        <v>329</v>
      </c>
      <c r="D25" s="18" t="s">
        <v>53</v>
      </c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116">
        <v>0</v>
      </c>
      <c r="V25" s="171" t="s">
        <v>176</v>
      </c>
      <c r="W25" s="175" t="s">
        <v>176</v>
      </c>
      <c r="X25" s="173">
        <v>9</v>
      </c>
      <c r="Y25" s="173">
        <v>9</v>
      </c>
      <c r="Z25" s="173">
        <v>9</v>
      </c>
      <c r="AA25" s="173">
        <v>9</v>
      </c>
      <c r="AB25" s="173">
        <v>9</v>
      </c>
      <c r="AC25" s="173">
        <v>10</v>
      </c>
      <c r="AD25" s="173"/>
      <c r="AE25" s="173"/>
      <c r="AF25" s="173"/>
      <c r="AG25" s="173"/>
      <c r="AH25" s="173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15" t="s">
        <v>176</v>
      </c>
      <c r="AW25" s="115" t="s">
        <v>176</v>
      </c>
      <c r="AX25" s="115" t="s">
        <v>176</v>
      </c>
      <c r="AY25" s="115" t="s">
        <v>176</v>
      </c>
      <c r="AZ25" s="115" t="s">
        <v>176</v>
      </c>
      <c r="BA25" s="115" t="s">
        <v>176</v>
      </c>
      <c r="BB25" s="115" t="s">
        <v>176</v>
      </c>
      <c r="BC25" s="115" t="s">
        <v>176</v>
      </c>
      <c r="BD25" s="115" t="s">
        <v>176</v>
      </c>
      <c r="BE25" s="239">
        <f t="shared" si="1"/>
        <v>55</v>
      </c>
    </row>
    <row r="26" spans="1:57" ht="12.75" customHeight="1" thickBot="1">
      <c r="A26" s="321"/>
      <c r="B26" s="313"/>
      <c r="C26" s="313"/>
      <c r="D26" s="18" t="s">
        <v>54</v>
      </c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116">
        <v>0</v>
      </c>
      <c r="V26" s="171" t="s">
        <v>176</v>
      </c>
      <c r="W26" s="175" t="s">
        <v>176</v>
      </c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1" t="s">
        <v>176</v>
      </c>
      <c r="AW26" s="171" t="s">
        <v>176</v>
      </c>
      <c r="AX26" s="171" t="s">
        <v>176</v>
      </c>
      <c r="AY26" s="171" t="s">
        <v>176</v>
      </c>
      <c r="AZ26" s="171" t="s">
        <v>176</v>
      </c>
      <c r="BA26" s="171" t="s">
        <v>176</v>
      </c>
      <c r="BB26" s="171" t="s">
        <v>176</v>
      </c>
      <c r="BC26" s="171" t="s">
        <v>176</v>
      </c>
      <c r="BD26" s="171" t="s">
        <v>176</v>
      </c>
      <c r="BE26" s="239">
        <f t="shared" si="1"/>
        <v>0</v>
      </c>
    </row>
    <row r="27" spans="1:57" ht="12.75" customHeight="1" thickBot="1">
      <c r="A27" s="321"/>
      <c r="B27" s="314"/>
      <c r="C27" s="314"/>
      <c r="D27" s="18" t="s">
        <v>119</v>
      </c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116">
        <v>0</v>
      </c>
      <c r="V27" s="171" t="s">
        <v>176</v>
      </c>
      <c r="W27" s="175" t="s">
        <v>176</v>
      </c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1" t="s">
        <v>176</v>
      </c>
      <c r="AW27" s="171" t="s">
        <v>176</v>
      </c>
      <c r="AX27" s="171" t="s">
        <v>176</v>
      </c>
      <c r="AY27" s="171" t="s">
        <v>176</v>
      </c>
      <c r="AZ27" s="171" t="s">
        <v>176</v>
      </c>
      <c r="BA27" s="171" t="s">
        <v>176</v>
      </c>
      <c r="BB27" s="171" t="s">
        <v>176</v>
      </c>
      <c r="BC27" s="171" t="s">
        <v>176</v>
      </c>
      <c r="BD27" s="171" t="s">
        <v>176</v>
      </c>
      <c r="BE27" s="239">
        <f>SUM(E27:BD27)</f>
        <v>0</v>
      </c>
    </row>
    <row r="28" spans="1:57" ht="12.75" customHeight="1" thickBot="1">
      <c r="A28" s="321"/>
      <c r="B28" s="312" t="s">
        <v>330</v>
      </c>
      <c r="C28" s="312" t="s">
        <v>331</v>
      </c>
      <c r="D28" s="18" t="s">
        <v>53</v>
      </c>
      <c r="E28" s="247">
        <v>2</v>
      </c>
      <c r="F28" s="247">
        <v>3</v>
      </c>
      <c r="G28" s="247">
        <v>3</v>
      </c>
      <c r="H28" s="247">
        <v>3</v>
      </c>
      <c r="I28" s="247">
        <v>2</v>
      </c>
      <c r="J28" s="247">
        <v>3</v>
      </c>
      <c r="K28" s="247">
        <v>2</v>
      </c>
      <c r="L28" s="247">
        <v>2</v>
      </c>
      <c r="M28" s="247">
        <v>2</v>
      </c>
      <c r="N28" s="247">
        <v>3</v>
      </c>
      <c r="O28" s="247">
        <v>3</v>
      </c>
      <c r="P28" s="247">
        <v>3</v>
      </c>
      <c r="Q28" s="247">
        <v>3</v>
      </c>
      <c r="R28" s="247">
        <v>2</v>
      </c>
      <c r="S28" s="247"/>
      <c r="T28" s="247"/>
      <c r="U28" s="116">
        <v>0</v>
      </c>
      <c r="V28" s="171" t="s">
        <v>176</v>
      </c>
      <c r="W28" s="175" t="s">
        <v>176</v>
      </c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1" t="s">
        <v>176</v>
      </c>
      <c r="AW28" s="171" t="s">
        <v>176</v>
      </c>
      <c r="AX28" s="171" t="s">
        <v>176</v>
      </c>
      <c r="AY28" s="171" t="s">
        <v>176</v>
      </c>
      <c r="AZ28" s="171" t="s">
        <v>176</v>
      </c>
      <c r="BA28" s="171" t="s">
        <v>176</v>
      </c>
      <c r="BB28" s="171" t="s">
        <v>176</v>
      </c>
      <c r="BC28" s="171" t="s">
        <v>176</v>
      </c>
      <c r="BD28" s="171" t="s">
        <v>176</v>
      </c>
      <c r="BE28" s="239">
        <f t="shared" ref="BE28:BE30" si="16">SUM(E28:BD28)</f>
        <v>36</v>
      </c>
    </row>
    <row r="29" spans="1:57" ht="12.75" customHeight="1" thickBot="1">
      <c r="A29" s="321"/>
      <c r="B29" s="313"/>
      <c r="C29" s="313"/>
      <c r="D29" s="18" t="s">
        <v>54</v>
      </c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116">
        <v>0</v>
      </c>
      <c r="V29" s="171" t="s">
        <v>176</v>
      </c>
      <c r="W29" s="175" t="s">
        <v>176</v>
      </c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1" t="s">
        <v>176</v>
      </c>
      <c r="AW29" s="171" t="s">
        <v>176</v>
      </c>
      <c r="AX29" s="171" t="s">
        <v>176</v>
      </c>
      <c r="AY29" s="171" t="s">
        <v>176</v>
      </c>
      <c r="AZ29" s="171" t="s">
        <v>176</v>
      </c>
      <c r="BA29" s="171" t="s">
        <v>176</v>
      </c>
      <c r="BB29" s="171" t="s">
        <v>176</v>
      </c>
      <c r="BC29" s="171" t="s">
        <v>176</v>
      </c>
      <c r="BD29" s="171" t="s">
        <v>176</v>
      </c>
      <c r="BE29" s="239">
        <f t="shared" si="16"/>
        <v>0</v>
      </c>
    </row>
    <row r="30" spans="1:57" ht="12.75" customHeight="1" thickBot="1">
      <c r="A30" s="321"/>
      <c r="B30" s="314"/>
      <c r="C30" s="314"/>
      <c r="D30" s="18" t="s">
        <v>119</v>
      </c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116">
        <v>0</v>
      </c>
      <c r="V30" s="171" t="s">
        <v>176</v>
      </c>
      <c r="W30" s="175" t="s">
        <v>176</v>
      </c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1" t="s">
        <v>176</v>
      </c>
      <c r="AW30" s="171" t="s">
        <v>176</v>
      </c>
      <c r="AX30" s="171" t="s">
        <v>176</v>
      </c>
      <c r="AY30" s="171" t="s">
        <v>176</v>
      </c>
      <c r="AZ30" s="171" t="s">
        <v>176</v>
      </c>
      <c r="BA30" s="171" t="s">
        <v>176</v>
      </c>
      <c r="BB30" s="171" t="s">
        <v>176</v>
      </c>
      <c r="BC30" s="171" t="s">
        <v>176</v>
      </c>
      <c r="BD30" s="171" t="s">
        <v>176</v>
      </c>
      <c r="BE30" s="239">
        <f t="shared" si="16"/>
        <v>0</v>
      </c>
    </row>
    <row r="31" spans="1:57" ht="12.75" customHeight="1" thickBot="1">
      <c r="A31" s="321"/>
      <c r="B31" s="316" t="s">
        <v>25</v>
      </c>
      <c r="C31" s="316" t="s">
        <v>56</v>
      </c>
      <c r="D31" s="111" t="s">
        <v>53</v>
      </c>
      <c r="E31" s="112">
        <f>E34+E42+E50</f>
        <v>28</v>
      </c>
      <c r="F31" s="112">
        <f t="shared" ref="F31:U31" si="17">F34+F42+F50</f>
        <v>28</v>
      </c>
      <c r="G31" s="112">
        <f t="shared" si="17"/>
        <v>29</v>
      </c>
      <c r="H31" s="112">
        <f t="shared" si="17"/>
        <v>29</v>
      </c>
      <c r="I31" s="112">
        <f t="shared" si="17"/>
        <v>29</v>
      </c>
      <c r="J31" s="112">
        <f t="shared" si="17"/>
        <v>28</v>
      </c>
      <c r="K31" s="112">
        <f t="shared" si="17"/>
        <v>28</v>
      </c>
      <c r="L31" s="112">
        <f t="shared" si="17"/>
        <v>29</v>
      </c>
      <c r="M31" s="112">
        <f t="shared" si="17"/>
        <v>30</v>
      </c>
      <c r="N31" s="112">
        <f t="shared" si="17"/>
        <v>29</v>
      </c>
      <c r="O31" s="112">
        <f t="shared" si="17"/>
        <v>28</v>
      </c>
      <c r="P31" s="112">
        <f t="shared" si="17"/>
        <v>29</v>
      </c>
      <c r="Q31" s="112">
        <f t="shared" si="17"/>
        <v>28</v>
      </c>
      <c r="R31" s="112">
        <f t="shared" si="17"/>
        <v>30</v>
      </c>
      <c r="S31" s="112">
        <f t="shared" si="17"/>
        <v>36</v>
      </c>
      <c r="T31" s="112">
        <f t="shared" si="17"/>
        <v>36</v>
      </c>
      <c r="U31" s="112">
        <f t="shared" si="17"/>
        <v>0</v>
      </c>
      <c r="V31" s="113" t="s">
        <v>176</v>
      </c>
      <c r="W31" s="180" t="s">
        <v>176</v>
      </c>
      <c r="X31" s="131">
        <f>X34+X42</f>
        <v>11</v>
      </c>
      <c r="Y31" s="131">
        <f t="shared" ref="Y31:AD31" si="18">Y34+Y42</f>
        <v>11</v>
      </c>
      <c r="Z31" s="131">
        <f t="shared" si="18"/>
        <v>11</v>
      </c>
      <c r="AA31" s="131">
        <f t="shared" si="18"/>
        <v>11</v>
      </c>
      <c r="AB31" s="131">
        <f t="shared" si="18"/>
        <v>11</v>
      </c>
      <c r="AC31" s="131">
        <f t="shared" si="18"/>
        <v>11</v>
      </c>
      <c r="AD31" s="131">
        <f t="shared" si="18"/>
        <v>0</v>
      </c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13" t="s">
        <v>176</v>
      </c>
      <c r="AW31" s="113" t="s">
        <v>176</v>
      </c>
      <c r="AX31" s="113" t="s">
        <v>176</v>
      </c>
      <c r="AY31" s="113" t="s">
        <v>176</v>
      </c>
      <c r="AZ31" s="113" t="s">
        <v>176</v>
      </c>
      <c r="BA31" s="113" t="s">
        <v>176</v>
      </c>
      <c r="BB31" s="113" t="s">
        <v>176</v>
      </c>
      <c r="BC31" s="113" t="s">
        <v>176</v>
      </c>
      <c r="BD31" s="113" t="s">
        <v>176</v>
      </c>
      <c r="BE31" s="158">
        <f>SUM(E31:BD31)</f>
        <v>540</v>
      </c>
    </row>
    <row r="32" spans="1:57" ht="12.75" customHeight="1" thickBot="1">
      <c r="A32" s="321"/>
      <c r="B32" s="317"/>
      <c r="C32" s="317"/>
      <c r="D32" s="111" t="s">
        <v>54</v>
      </c>
      <c r="E32" s="112">
        <f t="shared" ref="E32:U32" si="19">E35+E43+E51</f>
        <v>13</v>
      </c>
      <c r="F32" s="112">
        <f t="shared" si="19"/>
        <v>12</v>
      </c>
      <c r="G32" s="112">
        <f t="shared" si="19"/>
        <v>11</v>
      </c>
      <c r="H32" s="112">
        <f t="shared" si="19"/>
        <v>11</v>
      </c>
      <c r="I32" s="112">
        <f t="shared" si="19"/>
        <v>12</v>
      </c>
      <c r="J32" s="112">
        <f t="shared" si="19"/>
        <v>11</v>
      </c>
      <c r="K32" s="112">
        <f t="shared" si="19"/>
        <v>13</v>
      </c>
      <c r="L32" s="112">
        <f t="shared" si="19"/>
        <v>11</v>
      </c>
      <c r="M32" s="112">
        <f t="shared" si="19"/>
        <v>11</v>
      </c>
      <c r="N32" s="112">
        <f t="shared" si="19"/>
        <v>11</v>
      </c>
      <c r="O32" s="112">
        <f t="shared" si="19"/>
        <v>11</v>
      </c>
      <c r="P32" s="112">
        <f t="shared" si="19"/>
        <v>11</v>
      </c>
      <c r="Q32" s="112">
        <f t="shared" si="19"/>
        <v>10</v>
      </c>
      <c r="R32" s="112">
        <f t="shared" si="19"/>
        <v>11</v>
      </c>
      <c r="S32" s="112">
        <f t="shared" si="19"/>
        <v>0</v>
      </c>
      <c r="T32" s="112">
        <f t="shared" si="19"/>
        <v>0</v>
      </c>
      <c r="U32" s="112">
        <f t="shared" si="19"/>
        <v>0</v>
      </c>
      <c r="V32" s="113" t="s">
        <v>176</v>
      </c>
      <c r="W32" s="180" t="s">
        <v>176</v>
      </c>
      <c r="X32" s="131">
        <f t="shared" ref="X32:AD32" si="20">X35+X43</f>
        <v>12</v>
      </c>
      <c r="Y32" s="131">
        <f t="shared" si="20"/>
        <v>12</v>
      </c>
      <c r="Z32" s="131">
        <f t="shared" si="20"/>
        <v>12</v>
      </c>
      <c r="AA32" s="131">
        <f t="shared" si="20"/>
        <v>12</v>
      </c>
      <c r="AB32" s="131">
        <f t="shared" si="20"/>
        <v>12</v>
      </c>
      <c r="AC32" s="131">
        <f t="shared" si="20"/>
        <v>12</v>
      </c>
      <c r="AD32" s="131">
        <f t="shared" si="20"/>
        <v>0</v>
      </c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13" t="s">
        <v>176</v>
      </c>
      <c r="AW32" s="113" t="s">
        <v>176</v>
      </c>
      <c r="AX32" s="113" t="s">
        <v>176</v>
      </c>
      <c r="AY32" s="113" t="s">
        <v>176</v>
      </c>
      <c r="AZ32" s="113" t="s">
        <v>176</v>
      </c>
      <c r="BA32" s="113" t="s">
        <v>176</v>
      </c>
      <c r="BB32" s="113" t="s">
        <v>176</v>
      </c>
      <c r="BC32" s="113" t="s">
        <v>176</v>
      </c>
      <c r="BD32" s="113" t="s">
        <v>176</v>
      </c>
      <c r="BE32" s="158">
        <f t="shared" ref="BE32:BE36" si="21">SUM(E32:BD32)</f>
        <v>231</v>
      </c>
    </row>
    <row r="33" spans="1:58" ht="12.75" customHeight="1" thickBot="1">
      <c r="A33" s="321"/>
      <c r="B33" s="318"/>
      <c r="C33" s="318"/>
      <c r="D33" s="111" t="s">
        <v>119</v>
      </c>
      <c r="E33" s="112">
        <f t="shared" ref="E33:U33" si="22">E36+E44+E52</f>
        <v>11</v>
      </c>
      <c r="F33" s="112">
        <f t="shared" si="22"/>
        <v>11</v>
      </c>
      <c r="G33" s="112">
        <f t="shared" si="22"/>
        <v>11</v>
      </c>
      <c r="H33" s="112">
        <f t="shared" si="22"/>
        <v>11</v>
      </c>
      <c r="I33" s="112">
        <f t="shared" si="22"/>
        <v>11</v>
      </c>
      <c r="J33" s="112">
        <f t="shared" si="22"/>
        <v>11</v>
      </c>
      <c r="K33" s="112">
        <f t="shared" si="22"/>
        <v>11</v>
      </c>
      <c r="L33" s="112">
        <f t="shared" si="22"/>
        <v>11</v>
      </c>
      <c r="M33" s="112">
        <f t="shared" si="22"/>
        <v>11</v>
      </c>
      <c r="N33" s="112">
        <f t="shared" si="22"/>
        <v>11</v>
      </c>
      <c r="O33" s="112">
        <f t="shared" si="22"/>
        <v>11</v>
      </c>
      <c r="P33" s="112">
        <f t="shared" si="22"/>
        <v>11</v>
      </c>
      <c r="Q33" s="112">
        <f t="shared" si="22"/>
        <v>10</v>
      </c>
      <c r="R33" s="112">
        <f t="shared" si="22"/>
        <v>11</v>
      </c>
      <c r="S33" s="112">
        <f t="shared" si="22"/>
        <v>0</v>
      </c>
      <c r="T33" s="112">
        <f t="shared" si="22"/>
        <v>0</v>
      </c>
      <c r="U33" s="112">
        <f t="shared" si="22"/>
        <v>0</v>
      </c>
      <c r="V33" s="113" t="s">
        <v>176</v>
      </c>
      <c r="W33" s="180" t="s">
        <v>176</v>
      </c>
      <c r="X33" s="131">
        <f t="shared" ref="X33:AD33" si="23">X36+X44</f>
        <v>12</v>
      </c>
      <c r="Y33" s="131">
        <f t="shared" si="23"/>
        <v>12</v>
      </c>
      <c r="Z33" s="131">
        <f t="shared" si="23"/>
        <v>12</v>
      </c>
      <c r="AA33" s="131">
        <f t="shared" si="23"/>
        <v>12</v>
      </c>
      <c r="AB33" s="131">
        <f t="shared" si="23"/>
        <v>12</v>
      </c>
      <c r="AC33" s="131">
        <f t="shared" si="23"/>
        <v>12</v>
      </c>
      <c r="AD33" s="131">
        <f t="shared" si="23"/>
        <v>0</v>
      </c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13" t="s">
        <v>176</v>
      </c>
      <c r="AW33" s="113" t="s">
        <v>176</v>
      </c>
      <c r="AX33" s="113" t="s">
        <v>176</v>
      </c>
      <c r="AY33" s="113" t="s">
        <v>176</v>
      </c>
      <c r="AZ33" s="113" t="s">
        <v>176</v>
      </c>
      <c r="BA33" s="113" t="s">
        <v>176</v>
      </c>
      <c r="BB33" s="113" t="s">
        <v>176</v>
      </c>
      <c r="BC33" s="113" t="s">
        <v>176</v>
      </c>
      <c r="BD33" s="113" t="s">
        <v>176</v>
      </c>
      <c r="BE33" s="158">
        <f t="shared" si="21"/>
        <v>225</v>
      </c>
    </row>
    <row r="34" spans="1:58" ht="12.75" customHeight="1" thickBot="1">
      <c r="A34" s="321"/>
      <c r="B34" s="316" t="s">
        <v>30</v>
      </c>
      <c r="C34" s="414" t="s">
        <v>131</v>
      </c>
      <c r="D34" s="111" t="s">
        <v>53</v>
      </c>
      <c r="E34" s="112">
        <f>E37+E40+E41</f>
        <v>12</v>
      </c>
      <c r="F34" s="112">
        <f t="shared" ref="F34:U34" si="24">F37+F40+F41</f>
        <v>12</v>
      </c>
      <c r="G34" s="112">
        <f t="shared" si="24"/>
        <v>13</v>
      </c>
      <c r="H34" s="112">
        <f t="shared" si="24"/>
        <v>13</v>
      </c>
      <c r="I34" s="112">
        <f t="shared" si="24"/>
        <v>13</v>
      </c>
      <c r="J34" s="112">
        <f t="shared" si="24"/>
        <v>12</v>
      </c>
      <c r="K34" s="112">
        <f t="shared" si="24"/>
        <v>12</v>
      </c>
      <c r="L34" s="112">
        <f t="shared" si="24"/>
        <v>13</v>
      </c>
      <c r="M34" s="112">
        <f t="shared" si="24"/>
        <v>13</v>
      </c>
      <c r="N34" s="112">
        <f t="shared" si="24"/>
        <v>12</v>
      </c>
      <c r="O34" s="112">
        <f t="shared" si="24"/>
        <v>12</v>
      </c>
      <c r="P34" s="112">
        <f t="shared" si="24"/>
        <v>12</v>
      </c>
      <c r="Q34" s="112">
        <f t="shared" si="24"/>
        <v>12</v>
      </c>
      <c r="R34" s="112">
        <f t="shared" si="24"/>
        <v>13</v>
      </c>
      <c r="S34" s="112">
        <f t="shared" si="24"/>
        <v>0</v>
      </c>
      <c r="T34" s="112">
        <f t="shared" si="24"/>
        <v>0</v>
      </c>
      <c r="U34" s="112">
        <f t="shared" si="24"/>
        <v>0</v>
      </c>
      <c r="V34" s="112" t="s">
        <v>176</v>
      </c>
      <c r="W34" s="112" t="s">
        <v>176</v>
      </c>
      <c r="X34" s="112">
        <f>X37+X40+X41</f>
        <v>0</v>
      </c>
      <c r="Y34" s="112">
        <f t="shared" ref="Y34:AD34" si="25">Y37+Y40+Y41</f>
        <v>0</v>
      </c>
      <c r="Z34" s="112">
        <f t="shared" si="25"/>
        <v>0</v>
      </c>
      <c r="AA34" s="112">
        <f t="shared" si="25"/>
        <v>0</v>
      </c>
      <c r="AB34" s="112">
        <f t="shared" si="25"/>
        <v>0</v>
      </c>
      <c r="AC34" s="112">
        <f t="shared" si="25"/>
        <v>0</v>
      </c>
      <c r="AD34" s="112">
        <f t="shared" si="25"/>
        <v>0</v>
      </c>
      <c r="AE34" s="112">
        <f t="shared" ref="AE34:AU34" si="26">AE37+AE40+AE41</f>
        <v>36</v>
      </c>
      <c r="AF34" s="112">
        <f t="shared" si="26"/>
        <v>36</v>
      </c>
      <c r="AG34" s="112">
        <f t="shared" si="26"/>
        <v>36</v>
      </c>
      <c r="AH34" s="112">
        <f t="shared" si="26"/>
        <v>0</v>
      </c>
      <c r="AI34" s="112">
        <f t="shared" si="26"/>
        <v>0</v>
      </c>
      <c r="AJ34" s="112">
        <f t="shared" si="26"/>
        <v>0</v>
      </c>
      <c r="AK34" s="112">
        <f t="shared" si="26"/>
        <v>0</v>
      </c>
      <c r="AL34" s="112">
        <f t="shared" si="26"/>
        <v>0</v>
      </c>
      <c r="AM34" s="112">
        <f t="shared" si="26"/>
        <v>0</v>
      </c>
      <c r="AN34" s="112">
        <f t="shared" si="26"/>
        <v>0</v>
      </c>
      <c r="AO34" s="112">
        <f t="shared" si="26"/>
        <v>0</v>
      </c>
      <c r="AP34" s="112">
        <f t="shared" si="26"/>
        <v>0</v>
      </c>
      <c r="AQ34" s="112">
        <f t="shared" si="26"/>
        <v>0</v>
      </c>
      <c r="AR34" s="112">
        <f t="shared" si="26"/>
        <v>0</v>
      </c>
      <c r="AS34" s="112">
        <f t="shared" si="26"/>
        <v>0</v>
      </c>
      <c r="AT34" s="112">
        <f t="shared" si="26"/>
        <v>0</v>
      </c>
      <c r="AU34" s="112">
        <f t="shared" si="26"/>
        <v>0</v>
      </c>
      <c r="AV34" s="112" t="s">
        <v>176</v>
      </c>
      <c r="AW34" s="112" t="s">
        <v>176</v>
      </c>
      <c r="AX34" s="112" t="s">
        <v>176</v>
      </c>
      <c r="AY34" s="112" t="s">
        <v>176</v>
      </c>
      <c r="AZ34" s="112" t="s">
        <v>176</v>
      </c>
      <c r="BA34" s="112" t="s">
        <v>176</v>
      </c>
      <c r="BB34" s="112" t="s">
        <v>176</v>
      </c>
      <c r="BC34" s="112" t="s">
        <v>176</v>
      </c>
      <c r="BD34" s="112" t="s">
        <v>176</v>
      </c>
      <c r="BE34" s="158">
        <f t="shared" si="21"/>
        <v>282</v>
      </c>
      <c r="BF34" s="17"/>
    </row>
    <row r="35" spans="1:58" ht="12.75" customHeight="1" thickBot="1">
      <c r="A35" s="321"/>
      <c r="B35" s="317"/>
      <c r="C35" s="415"/>
      <c r="D35" s="111" t="s">
        <v>54</v>
      </c>
      <c r="E35" s="112">
        <f t="shared" ref="E35:U35" si="27">E38+E41+E42</f>
        <v>13</v>
      </c>
      <c r="F35" s="112">
        <f t="shared" si="27"/>
        <v>12</v>
      </c>
      <c r="G35" s="112">
        <f t="shared" si="27"/>
        <v>11</v>
      </c>
      <c r="H35" s="112">
        <f t="shared" si="27"/>
        <v>11</v>
      </c>
      <c r="I35" s="112">
        <f t="shared" si="27"/>
        <v>12</v>
      </c>
      <c r="J35" s="112">
        <f t="shared" si="27"/>
        <v>11</v>
      </c>
      <c r="K35" s="112">
        <f t="shared" si="27"/>
        <v>13</v>
      </c>
      <c r="L35" s="112">
        <f t="shared" si="27"/>
        <v>11</v>
      </c>
      <c r="M35" s="112">
        <f t="shared" si="27"/>
        <v>11</v>
      </c>
      <c r="N35" s="112">
        <f t="shared" si="27"/>
        <v>11</v>
      </c>
      <c r="O35" s="112">
        <f t="shared" si="27"/>
        <v>11</v>
      </c>
      <c r="P35" s="112">
        <f t="shared" si="27"/>
        <v>11</v>
      </c>
      <c r="Q35" s="112">
        <f t="shared" si="27"/>
        <v>10</v>
      </c>
      <c r="R35" s="112">
        <f t="shared" si="27"/>
        <v>11</v>
      </c>
      <c r="S35" s="112">
        <f t="shared" si="27"/>
        <v>0</v>
      </c>
      <c r="T35" s="112">
        <f t="shared" si="27"/>
        <v>0</v>
      </c>
      <c r="U35" s="112">
        <f t="shared" si="27"/>
        <v>0</v>
      </c>
      <c r="V35" s="113" t="s">
        <v>176</v>
      </c>
      <c r="W35" s="145" t="s">
        <v>176</v>
      </c>
      <c r="X35" s="112">
        <f t="shared" ref="X35:AD35" si="28">X38+X41+X42</f>
        <v>11</v>
      </c>
      <c r="Y35" s="112">
        <f t="shared" si="28"/>
        <v>11</v>
      </c>
      <c r="Z35" s="112">
        <f t="shared" si="28"/>
        <v>11</v>
      </c>
      <c r="AA35" s="112">
        <f t="shared" si="28"/>
        <v>11</v>
      </c>
      <c r="AB35" s="112">
        <f t="shared" si="28"/>
        <v>11</v>
      </c>
      <c r="AC35" s="112">
        <f t="shared" si="28"/>
        <v>11</v>
      </c>
      <c r="AD35" s="112">
        <f t="shared" si="28"/>
        <v>0</v>
      </c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13" t="s">
        <v>176</v>
      </c>
      <c r="AW35" s="113" t="s">
        <v>176</v>
      </c>
      <c r="AX35" s="113" t="s">
        <v>176</v>
      </c>
      <c r="AY35" s="113" t="s">
        <v>176</v>
      </c>
      <c r="AZ35" s="113" t="s">
        <v>176</v>
      </c>
      <c r="BA35" s="113" t="s">
        <v>176</v>
      </c>
      <c r="BB35" s="113" t="s">
        <v>176</v>
      </c>
      <c r="BC35" s="113" t="s">
        <v>176</v>
      </c>
      <c r="BD35" s="113" t="s">
        <v>176</v>
      </c>
      <c r="BE35" s="158">
        <f t="shared" si="21"/>
        <v>225</v>
      </c>
    </row>
    <row r="36" spans="1:58" ht="12.75" customHeight="1" thickBot="1">
      <c r="A36" s="321"/>
      <c r="B36" s="318"/>
      <c r="C36" s="416"/>
      <c r="D36" s="147" t="s">
        <v>119</v>
      </c>
      <c r="E36" s="112">
        <f t="shared" ref="E36:U36" si="29">E39+E42+E43</f>
        <v>11</v>
      </c>
      <c r="F36" s="112">
        <f t="shared" si="29"/>
        <v>11</v>
      </c>
      <c r="G36" s="112">
        <f t="shared" si="29"/>
        <v>11</v>
      </c>
      <c r="H36" s="112">
        <f t="shared" si="29"/>
        <v>11</v>
      </c>
      <c r="I36" s="112">
        <f t="shared" si="29"/>
        <v>11</v>
      </c>
      <c r="J36" s="112">
        <f t="shared" si="29"/>
        <v>11</v>
      </c>
      <c r="K36" s="112">
        <f t="shared" si="29"/>
        <v>11</v>
      </c>
      <c r="L36" s="112">
        <f t="shared" si="29"/>
        <v>11</v>
      </c>
      <c r="M36" s="112">
        <f t="shared" si="29"/>
        <v>11</v>
      </c>
      <c r="N36" s="112">
        <f t="shared" si="29"/>
        <v>11</v>
      </c>
      <c r="O36" s="112">
        <f t="shared" si="29"/>
        <v>11</v>
      </c>
      <c r="P36" s="112">
        <f t="shared" si="29"/>
        <v>11</v>
      </c>
      <c r="Q36" s="112">
        <f t="shared" si="29"/>
        <v>10</v>
      </c>
      <c r="R36" s="112">
        <f t="shared" si="29"/>
        <v>11</v>
      </c>
      <c r="S36" s="112">
        <f t="shared" si="29"/>
        <v>0</v>
      </c>
      <c r="T36" s="112">
        <f t="shared" si="29"/>
        <v>0</v>
      </c>
      <c r="U36" s="112">
        <f t="shared" si="29"/>
        <v>0</v>
      </c>
      <c r="V36" s="113" t="s">
        <v>176</v>
      </c>
      <c r="W36" s="254" t="s">
        <v>176</v>
      </c>
      <c r="X36" s="112">
        <f t="shared" ref="X36:AD36" si="30">X39+X42+X43</f>
        <v>12</v>
      </c>
      <c r="Y36" s="112">
        <f t="shared" si="30"/>
        <v>12</v>
      </c>
      <c r="Z36" s="112">
        <f t="shared" si="30"/>
        <v>12</v>
      </c>
      <c r="AA36" s="112">
        <f t="shared" si="30"/>
        <v>12</v>
      </c>
      <c r="AB36" s="112">
        <f t="shared" si="30"/>
        <v>12</v>
      </c>
      <c r="AC36" s="112">
        <f t="shared" si="30"/>
        <v>12</v>
      </c>
      <c r="AD36" s="112">
        <f t="shared" si="30"/>
        <v>0</v>
      </c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13" t="s">
        <v>176</v>
      </c>
      <c r="AW36" s="113" t="s">
        <v>176</v>
      </c>
      <c r="AX36" s="113" t="s">
        <v>176</v>
      </c>
      <c r="AY36" s="113" t="s">
        <v>176</v>
      </c>
      <c r="AZ36" s="113" t="s">
        <v>176</v>
      </c>
      <c r="BA36" s="113" t="s">
        <v>176</v>
      </c>
      <c r="BB36" s="113" t="s">
        <v>176</v>
      </c>
      <c r="BC36" s="113" t="s">
        <v>176</v>
      </c>
      <c r="BD36" s="113" t="s">
        <v>176</v>
      </c>
      <c r="BE36" s="158">
        <f t="shared" si="21"/>
        <v>225</v>
      </c>
    </row>
    <row r="37" spans="1:58" ht="12.75" customHeight="1" thickBot="1">
      <c r="A37" s="321"/>
      <c r="B37" s="343" t="s">
        <v>193</v>
      </c>
      <c r="C37" s="417" t="s">
        <v>132</v>
      </c>
      <c r="D37" s="177" t="s">
        <v>53</v>
      </c>
      <c r="E37" s="144">
        <v>12</v>
      </c>
      <c r="F37" s="144">
        <v>12</v>
      </c>
      <c r="G37" s="144">
        <v>13</v>
      </c>
      <c r="H37" s="144">
        <v>13</v>
      </c>
      <c r="I37" s="144">
        <v>13</v>
      </c>
      <c r="J37" s="144">
        <v>12</v>
      </c>
      <c r="K37" s="144">
        <v>12</v>
      </c>
      <c r="L37" s="144">
        <v>13</v>
      </c>
      <c r="M37" s="144">
        <v>13</v>
      </c>
      <c r="N37" s="144">
        <v>12</v>
      </c>
      <c r="O37" s="144">
        <v>12</v>
      </c>
      <c r="P37" s="144">
        <v>12</v>
      </c>
      <c r="Q37" s="144">
        <v>12</v>
      </c>
      <c r="R37" s="144">
        <v>13</v>
      </c>
      <c r="S37" s="144"/>
      <c r="T37" s="144"/>
      <c r="U37" s="178">
        <v>0</v>
      </c>
      <c r="V37" s="171" t="s">
        <v>176</v>
      </c>
      <c r="W37" s="176" t="s">
        <v>176</v>
      </c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1" t="s">
        <v>176</v>
      </c>
      <c r="AW37" s="171" t="s">
        <v>176</v>
      </c>
      <c r="AX37" s="171" t="s">
        <v>176</v>
      </c>
      <c r="AY37" s="171" t="s">
        <v>176</v>
      </c>
      <c r="AZ37" s="171" t="s">
        <v>176</v>
      </c>
      <c r="BA37" s="171" t="s">
        <v>176</v>
      </c>
      <c r="BB37" s="171" t="s">
        <v>176</v>
      </c>
      <c r="BC37" s="171" t="s">
        <v>176</v>
      </c>
      <c r="BD37" s="171" t="s">
        <v>176</v>
      </c>
      <c r="BE37" s="239">
        <f t="shared" ref="BE37:BE49" si="31">SUM(E37:BD37)</f>
        <v>174</v>
      </c>
    </row>
    <row r="38" spans="1:58" ht="12.75" customHeight="1" thickBot="1">
      <c r="A38" s="321"/>
      <c r="B38" s="344"/>
      <c r="C38" s="418"/>
      <c r="D38" s="257" t="s">
        <v>54</v>
      </c>
      <c r="E38" s="144">
        <v>2</v>
      </c>
      <c r="F38" s="144">
        <v>1</v>
      </c>
      <c r="G38" s="144"/>
      <c r="H38" s="144"/>
      <c r="I38" s="144">
        <v>1</v>
      </c>
      <c r="J38" s="144"/>
      <c r="K38" s="144">
        <v>2</v>
      </c>
      <c r="L38" s="144"/>
      <c r="M38" s="144"/>
      <c r="N38" s="144"/>
      <c r="O38" s="144"/>
      <c r="P38" s="144"/>
      <c r="Q38" s="144"/>
      <c r="R38" s="144"/>
      <c r="S38" s="144"/>
      <c r="T38" s="144"/>
      <c r="U38" s="178">
        <v>0</v>
      </c>
      <c r="V38" s="181" t="s">
        <v>176</v>
      </c>
      <c r="W38" s="172" t="s">
        <v>176</v>
      </c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81" t="s">
        <v>176</v>
      </c>
      <c r="AW38" s="181" t="s">
        <v>176</v>
      </c>
      <c r="AX38" s="181" t="s">
        <v>176</v>
      </c>
      <c r="AY38" s="181" t="s">
        <v>176</v>
      </c>
      <c r="AZ38" s="181" t="s">
        <v>176</v>
      </c>
      <c r="BA38" s="181" t="s">
        <v>176</v>
      </c>
      <c r="BB38" s="181" t="s">
        <v>176</v>
      </c>
      <c r="BC38" s="181" t="s">
        <v>176</v>
      </c>
      <c r="BD38" s="181" t="s">
        <v>176</v>
      </c>
      <c r="BE38" s="239">
        <f t="shared" si="31"/>
        <v>6</v>
      </c>
    </row>
    <row r="39" spans="1:58" ht="12.75" customHeight="1" thickBot="1">
      <c r="A39" s="321"/>
      <c r="B39" s="345"/>
      <c r="C39" s="419"/>
      <c r="D39" s="240" t="s">
        <v>119</v>
      </c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78">
        <v>0</v>
      </c>
      <c r="V39" s="171" t="s">
        <v>176</v>
      </c>
      <c r="W39" s="175" t="s">
        <v>176</v>
      </c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1" t="s">
        <v>176</v>
      </c>
      <c r="AW39" s="171" t="s">
        <v>176</v>
      </c>
      <c r="AX39" s="171" t="s">
        <v>176</v>
      </c>
      <c r="AY39" s="171" t="s">
        <v>176</v>
      </c>
      <c r="AZ39" s="171" t="s">
        <v>176</v>
      </c>
      <c r="BA39" s="171" t="s">
        <v>176</v>
      </c>
      <c r="BB39" s="171" t="s">
        <v>176</v>
      </c>
      <c r="BC39" s="171" t="s">
        <v>176</v>
      </c>
      <c r="BD39" s="171" t="s">
        <v>176</v>
      </c>
      <c r="BE39" s="239">
        <f t="shared" si="31"/>
        <v>0</v>
      </c>
    </row>
    <row r="40" spans="1:58" ht="12.75" customHeight="1" thickBot="1">
      <c r="A40" s="321"/>
      <c r="B40" s="239" t="s">
        <v>332</v>
      </c>
      <c r="C40" s="239" t="s">
        <v>64</v>
      </c>
      <c r="D40" s="18" t="s">
        <v>53</v>
      </c>
      <c r="E40" s="247"/>
      <c r="F40" s="244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116">
        <v>0</v>
      </c>
      <c r="V40" s="171" t="s">
        <v>176</v>
      </c>
      <c r="W40" s="176" t="s">
        <v>176</v>
      </c>
      <c r="X40" s="177"/>
      <c r="Y40" s="177"/>
      <c r="Z40" s="177"/>
      <c r="AA40" s="177"/>
      <c r="AB40" s="177"/>
      <c r="AC40" s="177"/>
      <c r="AD40" s="177"/>
      <c r="AE40" s="177">
        <v>36</v>
      </c>
      <c r="AF40" s="177"/>
      <c r="AG40" s="177"/>
      <c r="AH40" s="177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1" t="s">
        <v>176</v>
      </c>
      <c r="AW40" s="171" t="s">
        <v>176</v>
      </c>
      <c r="AX40" s="171" t="s">
        <v>176</v>
      </c>
      <c r="AY40" s="171" t="s">
        <v>176</v>
      </c>
      <c r="AZ40" s="171" t="s">
        <v>176</v>
      </c>
      <c r="BA40" s="171" t="s">
        <v>176</v>
      </c>
      <c r="BB40" s="171" t="s">
        <v>176</v>
      </c>
      <c r="BC40" s="171" t="s">
        <v>176</v>
      </c>
      <c r="BD40" s="171" t="s">
        <v>176</v>
      </c>
      <c r="BE40" s="239">
        <f t="shared" si="31"/>
        <v>36</v>
      </c>
    </row>
    <row r="41" spans="1:58" ht="12.75" customHeight="1" thickBot="1">
      <c r="A41" s="321"/>
      <c r="B41" s="18" t="s">
        <v>65</v>
      </c>
      <c r="C41" s="18" t="s">
        <v>12</v>
      </c>
      <c r="D41" s="18" t="s">
        <v>53</v>
      </c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116">
        <v>0</v>
      </c>
      <c r="V41" s="115" t="s">
        <v>176</v>
      </c>
      <c r="W41" s="183" t="s">
        <v>176</v>
      </c>
      <c r="X41" s="239"/>
      <c r="Y41" s="239"/>
      <c r="Z41" s="239"/>
      <c r="AA41" s="239"/>
      <c r="AB41" s="239"/>
      <c r="AC41" s="239"/>
      <c r="AD41" s="239"/>
      <c r="AE41" s="239"/>
      <c r="AF41" s="239">
        <v>36</v>
      </c>
      <c r="AG41" s="239">
        <v>36</v>
      </c>
      <c r="AH41" s="239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15" t="s">
        <v>176</v>
      </c>
      <c r="AW41" s="115" t="s">
        <v>176</v>
      </c>
      <c r="AX41" s="115" t="s">
        <v>176</v>
      </c>
      <c r="AY41" s="115" t="s">
        <v>176</v>
      </c>
      <c r="AZ41" s="115" t="s">
        <v>176</v>
      </c>
      <c r="BA41" s="115" t="s">
        <v>176</v>
      </c>
      <c r="BB41" s="115" t="s">
        <v>176</v>
      </c>
      <c r="BC41" s="115" t="s">
        <v>176</v>
      </c>
      <c r="BD41" s="115" t="s">
        <v>176</v>
      </c>
      <c r="BE41" s="239">
        <f t="shared" si="31"/>
        <v>72</v>
      </c>
    </row>
    <row r="42" spans="1:58" ht="12.75" customHeight="1" thickBot="1">
      <c r="A42" s="321"/>
      <c r="B42" s="316" t="s">
        <v>91</v>
      </c>
      <c r="C42" s="316" t="s">
        <v>138</v>
      </c>
      <c r="D42" s="111" t="s">
        <v>53</v>
      </c>
      <c r="E42" s="112">
        <f>E45</f>
        <v>11</v>
      </c>
      <c r="F42" s="112">
        <f t="shared" ref="F42:AE42" si="32">F45</f>
        <v>11</v>
      </c>
      <c r="G42" s="112">
        <f t="shared" si="32"/>
        <v>11</v>
      </c>
      <c r="H42" s="112">
        <f t="shared" si="32"/>
        <v>11</v>
      </c>
      <c r="I42" s="112">
        <f t="shared" si="32"/>
        <v>11</v>
      </c>
      <c r="J42" s="112">
        <f t="shared" si="32"/>
        <v>11</v>
      </c>
      <c r="K42" s="112">
        <f t="shared" si="32"/>
        <v>11</v>
      </c>
      <c r="L42" s="112">
        <f t="shared" si="32"/>
        <v>11</v>
      </c>
      <c r="M42" s="112">
        <f t="shared" si="32"/>
        <v>11</v>
      </c>
      <c r="N42" s="112">
        <f t="shared" si="32"/>
        <v>11</v>
      </c>
      <c r="O42" s="112">
        <f t="shared" si="32"/>
        <v>11</v>
      </c>
      <c r="P42" s="112">
        <f t="shared" si="32"/>
        <v>11</v>
      </c>
      <c r="Q42" s="112">
        <f t="shared" si="32"/>
        <v>10</v>
      </c>
      <c r="R42" s="112">
        <f t="shared" si="32"/>
        <v>11</v>
      </c>
      <c r="S42" s="112">
        <f t="shared" si="32"/>
        <v>0</v>
      </c>
      <c r="T42" s="112">
        <f t="shared" si="32"/>
        <v>0</v>
      </c>
      <c r="U42" s="112">
        <f t="shared" si="32"/>
        <v>0</v>
      </c>
      <c r="V42" s="113" t="s">
        <v>176</v>
      </c>
      <c r="W42" s="180" t="s">
        <v>176</v>
      </c>
      <c r="X42" s="131">
        <f t="shared" si="32"/>
        <v>11</v>
      </c>
      <c r="Y42" s="131">
        <f t="shared" si="32"/>
        <v>11</v>
      </c>
      <c r="Z42" s="131">
        <f t="shared" si="32"/>
        <v>11</v>
      </c>
      <c r="AA42" s="131">
        <f t="shared" si="32"/>
        <v>11</v>
      </c>
      <c r="AB42" s="131">
        <f t="shared" si="32"/>
        <v>11</v>
      </c>
      <c r="AC42" s="131">
        <f t="shared" si="32"/>
        <v>11</v>
      </c>
      <c r="AD42" s="131">
        <f t="shared" si="32"/>
        <v>0</v>
      </c>
      <c r="AE42" s="131">
        <f t="shared" si="32"/>
        <v>0</v>
      </c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13" t="s">
        <v>176</v>
      </c>
      <c r="AW42" s="113" t="s">
        <v>176</v>
      </c>
      <c r="AX42" s="113" t="s">
        <v>176</v>
      </c>
      <c r="AY42" s="113" t="s">
        <v>176</v>
      </c>
      <c r="AZ42" s="113" t="s">
        <v>176</v>
      </c>
      <c r="BA42" s="113" t="s">
        <v>176</v>
      </c>
      <c r="BB42" s="113" t="s">
        <v>176</v>
      </c>
      <c r="BC42" s="113" t="s">
        <v>176</v>
      </c>
      <c r="BD42" s="113" t="s">
        <v>176</v>
      </c>
      <c r="BE42" s="185">
        <f t="shared" si="31"/>
        <v>219</v>
      </c>
    </row>
    <row r="43" spans="1:58" ht="12.75" customHeight="1" thickBot="1">
      <c r="A43" s="321"/>
      <c r="B43" s="317"/>
      <c r="C43" s="317"/>
      <c r="D43" s="111" t="s">
        <v>54</v>
      </c>
      <c r="E43" s="112">
        <f>E46</f>
        <v>0</v>
      </c>
      <c r="F43" s="112">
        <f t="shared" ref="F43:AE43" si="33">F46</f>
        <v>0</v>
      </c>
      <c r="G43" s="112">
        <f t="shared" si="33"/>
        <v>0</v>
      </c>
      <c r="H43" s="112">
        <f t="shared" si="33"/>
        <v>0</v>
      </c>
      <c r="I43" s="112">
        <f t="shared" si="33"/>
        <v>0</v>
      </c>
      <c r="J43" s="112">
        <f t="shared" si="33"/>
        <v>0</v>
      </c>
      <c r="K43" s="112">
        <f t="shared" si="33"/>
        <v>0</v>
      </c>
      <c r="L43" s="112">
        <f t="shared" si="33"/>
        <v>0</v>
      </c>
      <c r="M43" s="112">
        <f t="shared" si="33"/>
        <v>0</v>
      </c>
      <c r="N43" s="112">
        <f t="shared" si="33"/>
        <v>0</v>
      </c>
      <c r="O43" s="112">
        <f t="shared" si="33"/>
        <v>0</v>
      </c>
      <c r="P43" s="112">
        <f t="shared" si="33"/>
        <v>0</v>
      </c>
      <c r="Q43" s="112">
        <f t="shared" si="33"/>
        <v>0</v>
      </c>
      <c r="R43" s="112">
        <f t="shared" si="33"/>
        <v>0</v>
      </c>
      <c r="S43" s="112">
        <f t="shared" si="33"/>
        <v>0</v>
      </c>
      <c r="T43" s="112">
        <f t="shared" si="33"/>
        <v>0</v>
      </c>
      <c r="U43" s="112">
        <f t="shared" si="33"/>
        <v>0</v>
      </c>
      <c r="V43" s="113" t="s">
        <v>176</v>
      </c>
      <c r="W43" s="180" t="s">
        <v>176</v>
      </c>
      <c r="X43" s="131">
        <f t="shared" si="33"/>
        <v>1</v>
      </c>
      <c r="Y43" s="131">
        <f t="shared" si="33"/>
        <v>1</v>
      </c>
      <c r="Z43" s="131">
        <f t="shared" si="33"/>
        <v>1</v>
      </c>
      <c r="AA43" s="131">
        <f t="shared" si="33"/>
        <v>1</v>
      </c>
      <c r="AB43" s="131">
        <f t="shared" si="33"/>
        <v>1</v>
      </c>
      <c r="AC43" s="131">
        <f t="shared" si="33"/>
        <v>1</v>
      </c>
      <c r="AD43" s="131">
        <f t="shared" si="33"/>
        <v>0</v>
      </c>
      <c r="AE43" s="131">
        <f t="shared" si="33"/>
        <v>0</v>
      </c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13" t="s">
        <v>176</v>
      </c>
      <c r="AW43" s="113" t="s">
        <v>176</v>
      </c>
      <c r="AX43" s="113" t="s">
        <v>176</v>
      </c>
      <c r="AY43" s="113" t="s">
        <v>176</v>
      </c>
      <c r="AZ43" s="113" t="s">
        <v>176</v>
      </c>
      <c r="BA43" s="113" t="s">
        <v>176</v>
      </c>
      <c r="BB43" s="113" t="s">
        <v>176</v>
      </c>
      <c r="BC43" s="113" t="s">
        <v>176</v>
      </c>
      <c r="BD43" s="113" t="s">
        <v>176</v>
      </c>
      <c r="BE43" s="185">
        <f t="shared" si="31"/>
        <v>6</v>
      </c>
    </row>
    <row r="44" spans="1:58" ht="12.75" customHeight="1" thickBot="1">
      <c r="A44" s="321"/>
      <c r="B44" s="318"/>
      <c r="C44" s="318"/>
      <c r="D44" s="147" t="s">
        <v>119</v>
      </c>
      <c r="E44" s="112">
        <f>E47</f>
        <v>0</v>
      </c>
      <c r="F44" s="112">
        <f t="shared" ref="F44:AE44" si="34">F47</f>
        <v>0</v>
      </c>
      <c r="G44" s="112">
        <f t="shared" si="34"/>
        <v>0</v>
      </c>
      <c r="H44" s="112">
        <f t="shared" si="34"/>
        <v>0</v>
      </c>
      <c r="I44" s="112">
        <f t="shared" si="34"/>
        <v>0</v>
      </c>
      <c r="J44" s="112">
        <f t="shared" si="34"/>
        <v>0</v>
      </c>
      <c r="K44" s="112">
        <f t="shared" si="34"/>
        <v>0</v>
      </c>
      <c r="L44" s="112">
        <f t="shared" si="34"/>
        <v>0</v>
      </c>
      <c r="M44" s="112">
        <f t="shared" si="34"/>
        <v>0</v>
      </c>
      <c r="N44" s="112">
        <f t="shared" si="34"/>
        <v>0</v>
      </c>
      <c r="O44" s="112">
        <f t="shared" si="34"/>
        <v>0</v>
      </c>
      <c r="P44" s="112">
        <f t="shared" si="34"/>
        <v>0</v>
      </c>
      <c r="Q44" s="112">
        <f t="shared" si="34"/>
        <v>0</v>
      </c>
      <c r="R44" s="112">
        <f t="shared" si="34"/>
        <v>0</v>
      </c>
      <c r="S44" s="112">
        <f t="shared" si="34"/>
        <v>0</v>
      </c>
      <c r="T44" s="112">
        <f t="shared" si="34"/>
        <v>0</v>
      </c>
      <c r="U44" s="112">
        <f t="shared" si="34"/>
        <v>0</v>
      </c>
      <c r="V44" s="113" t="s">
        <v>176</v>
      </c>
      <c r="W44" s="180" t="s">
        <v>176</v>
      </c>
      <c r="X44" s="131">
        <f t="shared" si="34"/>
        <v>0</v>
      </c>
      <c r="Y44" s="131">
        <f t="shared" si="34"/>
        <v>0</v>
      </c>
      <c r="Z44" s="131">
        <f t="shared" si="34"/>
        <v>0</v>
      </c>
      <c r="AA44" s="131">
        <f t="shared" si="34"/>
        <v>0</v>
      </c>
      <c r="AB44" s="131">
        <f t="shared" si="34"/>
        <v>0</v>
      </c>
      <c r="AC44" s="131">
        <f t="shared" si="34"/>
        <v>0</v>
      </c>
      <c r="AD44" s="131">
        <f t="shared" si="34"/>
        <v>0</v>
      </c>
      <c r="AE44" s="131">
        <f t="shared" si="34"/>
        <v>0</v>
      </c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13" t="s">
        <v>176</v>
      </c>
      <c r="AW44" s="113" t="s">
        <v>176</v>
      </c>
      <c r="AX44" s="113" t="s">
        <v>176</v>
      </c>
      <c r="AY44" s="113" t="s">
        <v>176</v>
      </c>
      <c r="AZ44" s="113" t="s">
        <v>176</v>
      </c>
      <c r="BA44" s="113" t="s">
        <v>176</v>
      </c>
      <c r="BB44" s="113" t="s">
        <v>176</v>
      </c>
      <c r="BC44" s="113" t="s">
        <v>176</v>
      </c>
      <c r="BD44" s="113" t="s">
        <v>176</v>
      </c>
      <c r="BE44" s="131">
        <f>SUM(E44:BD44)</f>
        <v>0</v>
      </c>
    </row>
    <row r="45" spans="1:58" ht="12.75" customHeight="1" thickBot="1">
      <c r="A45" s="321"/>
      <c r="B45" s="259"/>
      <c r="C45" s="391" t="s">
        <v>139</v>
      </c>
      <c r="D45" s="18" t="s">
        <v>53</v>
      </c>
      <c r="E45" s="144">
        <v>11</v>
      </c>
      <c r="F45" s="144">
        <v>11</v>
      </c>
      <c r="G45" s="144">
        <v>11</v>
      </c>
      <c r="H45" s="144">
        <v>11</v>
      </c>
      <c r="I45" s="144">
        <v>11</v>
      </c>
      <c r="J45" s="144">
        <v>11</v>
      </c>
      <c r="K45" s="144">
        <v>11</v>
      </c>
      <c r="L45" s="144">
        <v>11</v>
      </c>
      <c r="M45" s="144">
        <v>11</v>
      </c>
      <c r="N45" s="144">
        <v>11</v>
      </c>
      <c r="O45" s="144">
        <v>11</v>
      </c>
      <c r="P45" s="144">
        <v>11</v>
      </c>
      <c r="Q45" s="144">
        <v>10</v>
      </c>
      <c r="R45" s="144">
        <v>11</v>
      </c>
      <c r="S45" s="144"/>
      <c r="T45" s="144"/>
      <c r="U45" s="178">
        <v>0</v>
      </c>
      <c r="V45" s="171" t="s">
        <v>176</v>
      </c>
      <c r="W45" s="176" t="s">
        <v>176</v>
      </c>
      <c r="X45" s="177">
        <v>11</v>
      </c>
      <c r="Y45" s="177">
        <v>11</v>
      </c>
      <c r="Z45" s="177">
        <v>11</v>
      </c>
      <c r="AA45" s="177">
        <v>11</v>
      </c>
      <c r="AB45" s="177">
        <v>11</v>
      </c>
      <c r="AC45" s="177">
        <v>11</v>
      </c>
      <c r="AD45" s="177"/>
      <c r="AE45" s="177"/>
      <c r="AF45" s="177"/>
      <c r="AG45" s="177"/>
      <c r="AH45" s="177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1" t="s">
        <v>176</v>
      </c>
      <c r="AW45" s="171" t="s">
        <v>176</v>
      </c>
      <c r="AX45" s="171" t="s">
        <v>176</v>
      </c>
      <c r="AY45" s="171" t="s">
        <v>176</v>
      </c>
      <c r="AZ45" s="171" t="s">
        <v>176</v>
      </c>
      <c r="BA45" s="171" t="s">
        <v>176</v>
      </c>
      <c r="BB45" s="171" t="s">
        <v>176</v>
      </c>
      <c r="BC45" s="171" t="s">
        <v>176</v>
      </c>
      <c r="BD45" s="171" t="s">
        <v>176</v>
      </c>
      <c r="BE45" s="239">
        <f t="shared" si="31"/>
        <v>219</v>
      </c>
    </row>
    <row r="46" spans="1:58" ht="12.75" customHeight="1" thickBot="1">
      <c r="A46" s="321"/>
      <c r="B46" s="259" t="s">
        <v>92</v>
      </c>
      <c r="C46" s="392"/>
      <c r="D46" s="18" t="s">
        <v>54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78">
        <v>0</v>
      </c>
      <c r="V46" s="171" t="s">
        <v>176</v>
      </c>
      <c r="W46" s="176" t="s">
        <v>176</v>
      </c>
      <c r="X46" s="177">
        <v>1</v>
      </c>
      <c r="Y46" s="177">
        <v>1</v>
      </c>
      <c r="Z46" s="177">
        <v>1</v>
      </c>
      <c r="AA46" s="177">
        <v>1</v>
      </c>
      <c r="AB46" s="177">
        <v>1</v>
      </c>
      <c r="AC46" s="177">
        <v>1</v>
      </c>
      <c r="AD46" s="177"/>
      <c r="AE46" s="177"/>
      <c r="AF46" s="177"/>
      <c r="AG46" s="177"/>
      <c r="AH46" s="177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1" t="s">
        <v>176</v>
      </c>
      <c r="AW46" s="171" t="s">
        <v>176</v>
      </c>
      <c r="AX46" s="171" t="s">
        <v>176</v>
      </c>
      <c r="AY46" s="171" t="s">
        <v>176</v>
      </c>
      <c r="AZ46" s="171" t="s">
        <v>176</v>
      </c>
      <c r="BA46" s="171" t="s">
        <v>176</v>
      </c>
      <c r="BB46" s="171" t="s">
        <v>176</v>
      </c>
      <c r="BC46" s="171" t="s">
        <v>176</v>
      </c>
      <c r="BD46" s="171" t="s">
        <v>176</v>
      </c>
      <c r="BE46" s="239">
        <f t="shared" si="31"/>
        <v>6</v>
      </c>
    </row>
    <row r="47" spans="1:58" ht="12.75" customHeight="1" thickBot="1">
      <c r="A47" s="321"/>
      <c r="B47" s="259"/>
      <c r="C47" s="420"/>
      <c r="D47" s="18" t="s">
        <v>119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78">
        <v>0</v>
      </c>
      <c r="V47" s="171" t="s">
        <v>176</v>
      </c>
      <c r="W47" s="176" t="s">
        <v>176</v>
      </c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1" t="s">
        <v>176</v>
      </c>
      <c r="AW47" s="171" t="s">
        <v>176</v>
      </c>
      <c r="AX47" s="171" t="s">
        <v>176</v>
      </c>
      <c r="AY47" s="171" t="s">
        <v>176</v>
      </c>
      <c r="AZ47" s="171" t="s">
        <v>176</v>
      </c>
      <c r="BA47" s="171" t="s">
        <v>176</v>
      </c>
      <c r="BB47" s="171" t="s">
        <v>176</v>
      </c>
      <c r="BC47" s="171" t="s">
        <v>176</v>
      </c>
      <c r="BD47" s="171" t="s">
        <v>176</v>
      </c>
      <c r="BE47" s="239">
        <f>SUM(E47:BD47)</f>
        <v>0</v>
      </c>
    </row>
    <row r="48" spans="1:58" ht="12.75" customHeight="1" thickBot="1">
      <c r="A48" s="321"/>
      <c r="B48" s="275" t="s">
        <v>333</v>
      </c>
      <c r="C48" s="148" t="s">
        <v>64</v>
      </c>
      <c r="D48" s="239" t="s">
        <v>53</v>
      </c>
      <c r="E48" s="182"/>
      <c r="F48" s="144"/>
      <c r="G48" s="144"/>
      <c r="H48" s="144"/>
      <c r="I48" s="144"/>
      <c r="J48" s="144"/>
      <c r="K48" s="182"/>
      <c r="L48" s="144"/>
      <c r="M48" s="144"/>
      <c r="N48" s="144"/>
      <c r="O48" s="144"/>
      <c r="P48" s="144"/>
      <c r="Q48" s="144"/>
      <c r="R48" s="144"/>
      <c r="S48" s="144"/>
      <c r="T48" s="144"/>
      <c r="U48" s="178">
        <v>0</v>
      </c>
      <c r="V48" s="171" t="s">
        <v>176</v>
      </c>
      <c r="W48" s="176" t="s">
        <v>176</v>
      </c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>
        <v>36</v>
      </c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1" t="s">
        <v>176</v>
      </c>
      <c r="AW48" s="171" t="s">
        <v>176</v>
      </c>
      <c r="AX48" s="171" t="s">
        <v>176</v>
      </c>
      <c r="AY48" s="171" t="s">
        <v>176</v>
      </c>
      <c r="AZ48" s="171" t="s">
        <v>176</v>
      </c>
      <c r="BA48" s="171" t="s">
        <v>176</v>
      </c>
      <c r="BB48" s="171" t="s">
        <v>176</v>
      </c>
      <c r="BC48" s="171" t="s">
        <v>176</v>
      </c>
      <c r="BD48" s="171" t="s">
        <v>176</v>
      </c>
      <c r="BE48" s="239">
        <f>SUM(E48:BD48)</f>
        <v>36</v>
      </c>
    </row>
    <row r="49" spans="1:57" ht="12.75" customHeight="1" thickBot="1">
      <c r="A49" s="321"/>
      <c r="B49" s="239" t="s">
        <v>105</v>
      </c>
      <c r="C49" s="18" t="s">
        <v>12</v>
      </c>
      <c r="D49" s="239" t="s">
        <v>53</v>
      </c>
      <c r="E49" s="245"/>
      <c r="F49" s="251"/>
      <c r="G49" s="251"/>
      <c r="H49" s="251"/>
      <c r="I49" s="251"/>
      <c r="J49" s="251"/>
      <c r="K49" s="246"/>
      <c r="L49" s="251"/>
      <c r="M49" s="251"/>
      <c r="N49" s="251"/>
      <c r="O49" s="251"/>
      <c r="P49" s="251"/>
      <c r="Q49" s="251"/>
      <c r="R49" s="251"/>
      <c r="S49" s="251"/>
      <c r="T49" s="251"/>
      <c r="U49" s="184">
        <v>0</v>
      </c>
      <c r="V49" s="181" t="s">
        <v>176</v>
      </c>
      <c r="W49" s="172" t="s">
        <v>176</v>
      </c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9">
        <v>36</v>
      </c>
      <c r="AJ49" s="174">
        <v>36</v>
      </c>
      <c r="AK49" s="174">
        <v>36</v>
      </c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81" t="s">
        <v>176</v>
      </c>
      <c r="AW49" s="181" t="s">
        <v>176</v>
      </c>
      <c r="AX49" s="181" t="s">
        <v>176</v>
      </c>
      <c r="AY49" s="181" t="s">
        <v>176</v>
      </c>
      <c r="AZ49" s="181" t="s">
        <v>176</v>
      </c>
      <c r="BA49" s="181" t="s">
        <v>176</v>
      </c>
      <c r="BB49" s="181" t="s">
        <v>176</v>
      </c>
      <c r="BC49" s="181" t="s">
        <v>176</v>
      </c>
      <c r="BD49" s="181" t="s">
        <v>176</v>
      </c>
      <c r="BE49" s="239">
        <f t="shared" si="31"/>
        <v>108</v>
      </c>
    </row>
    <row r="50" spans="1:57" ht="12.75" customHeight="1" thickBot="1">
      <c r="A50" s="321"/>
      <c r="B50" s="316" t="s">
        <v>196</v>
      </c>
      <c r="C50" s="316" t="s">
        <v>334</v>
      </c>
      <c r="D50" s="111" t="s">
        <v>53</v>
      </c>
      <c r="E50" s="112">
        <f>E53</f>
        <v>5</v>
      </c>
      <c r="F50" s="112">
        <f t="shared" ref="F50:Q50" si="35">F53</f>
        <v>5</v>
      </c>
      <c r="G50" s="112">
        <f t="shared" si="35"/>
        <v>5</v>
      </c>
      <c r="H50" s="112">
        <f t="shared" si="35"/>
        <v>5</v>
      </c>
      <c r="I50" s="112">
        <f t="shared" si="35"/>
        <v>5</v>
      </c>
      <c r="J50" s="112">
        <f t="shared" si="35"/>
        <v>5</v>
      </c>
      <c r="K50" s="112">
        <f t="shared" si="35"/>
        <v>5</v>
      </c>
      <c r="L50" s="112">
        <f t="shared" si="35"/>
        <v>5</v>
      </c>
      <c r="M50" s="112">
        <f t="shared" si="35"/>
        <v>6</v>
      </c>
      <c r="N50" s="112">
        <f t="shared" si="35"/>
        <v>6</v>
      </c>
      <c r="O50" s="112">
        <f t="shared" si="35"/>
        <v>5</v>
      </c>
      <c r="P50" s="112">
        <f t="shared" si="35"/>
        <v>6</v>
      </c>
      <c r="Q50" s="112">
        <f t="shared" si="35"/>
        <v>6</v>
      </c>
      <c r="R50" s="112">
        <f>R53+R56+R57</f>
        <v>6</v>
      </c>
      <c r="S50" s="112">
        <f t="shared" ref="S50:U50" si="36">S53+S56+S57</f>
        <v>36</v>
      </c>
      <c r="T50" s="112">
        <f t="shared" si="36"/>
        <v>36</v>
      </c>
      <c r="U50" s="112">
        <f t="shared" si="36"/>
        <v>0</v>
      </c>
      <c r="V50" s="113" t="s">
        <v>176</v>
      </c>
      <c r="W50" s="180" t="s">
        <v>176</v>
      </c>
      <c r="X50" s="131">
        <f>X53+X56+X57</f>
        <v>0</v>
      </c>
      <c r="Y50" s="131">
        <f t="shared" ref="Y50:AB50" si="37">Y53</f>
        <v>0</v>
      </c>
      <c r="Z50" s="131">
        <f t="shared" si="37"/>
        <v>0</v>
      </c>
      <c r="AA50" s="131">
        <f t="shared" si="37"/>
        <v>0</v>
      </c>
      <c r="AB50" s="131">
        <f t="shared" si="37"/>
        <v>0</v>
      </c>
      <c r="AC50" s="131">
        <v>0</v>
      </c>
      <c r="AD50" s="131">
        <v>0</v>
      </c>
      <c r="AE50" s="131">
        <v>0</v>
      </c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13" t="s">
        <v>176</v>
      </c>
      <c r="AW50" s="113" t="s">
        <v>176</v>
      </c>
      <c r="AX50" s="113" t="s">
        <v>176</v>
      </c>
      <c r="AY50" s="113" t="s">
        <v>176</v>
      </c>
      <c r="AZ50" s="113" t="s">
        <v>176</v>
      </c>
      <c r="BA50" s="113" t="s">
        <v>176</v>
      </c>
      <c r="BB50" s="113" t="s">
        <v>176</v>
      </c>
      <c r="BC50" s="113" t="s">
        <v>176</v>
      </c>
      <c r="BD50" s="113" t="s">
        <v>176</v>
      </c>
      <c r="BE50" s="185">
        <f t="shared" ref="BE50:BE51" si="38">SUM(E50:BD50)</f>
        <v>147</v>
      </c>
    </row>
    <row r="51" spans="1:57" ht="12.75" customHeight="1" thickBot="1">
      <c r="A51" s="321"/>
      <c r="B51" s="317"/>
      <c r="C51" s="317"/>
      <c r="D51" s="111" t="s">
        <v>54</v>
      </c>
      <c r="E51" s="112">
        <f>E54</f>
        <v>0</v>
      </c>
      <c r="F51" s="112">
        <f t="shared" ref="F51:U51" si="39">F54</f>
        <v>0</v>
      </c>
      <c r="G51" s="112">
        <f t="shared" si="39"/>
        <v>0</v>
      </c>
      <c r="H51" s="112">
        <f t="shared" si="39"/>
        <v>0</v>
      </c>
      <c r="I51" s="112">
        <f t="shared" si="39"/>
        <v>0</v>
      </c>
      <c r="J51" s="112">
        <f t="shared" si="39"/>
        <v>0</v>
      </c>
      <c r="K51" s="112">
        <f t="shared" si="39"/>
        <v>0</v>
      </c>
      <c r="L51" s="112">
        <f t="shared" si="39"/>
        <v>0</v>
      </c>
      <c r="M51" s="112">
        <f t="shared" si="39"/>
        <v>0</v>
      </c>
      <c r="N51" s="112">
        <f t="shared" si="39"/>
        <v>0</v>
      </c>
      <c r="O51" s="112">
        <f t="shared" si="39"/>
        <v>0</v>
      </c>
      <c r="P51" s="112">
        <f t="shared" si="39"/>
        <v>0</v>
      </c>
      <c r="Q51" s="112">
        <f t="shared" si="39"/>
        <v>0</v>
      </c>
      <c r="R51" s="112">
        <f t="shared" si="39"/>
        <v>0</v>
      </c>
      <c r="S51" s="112">
        <f t="shared" si="39"/>
        <v>0</v>
      </c>
      <c r="T51" s="112">
        <f t="shared" si="39"/>
        <v>0</v>
      </c>
      <c r="U51" s="112">
        <f t="shared" si="39"/>
        <v>0</v>
      </c>
      <c r="V51" s="113" t="s">
        <v>176</v>
      </c>
      <c r="W51" s="180" t="s">
        <v>176</v>
      </c>
      <c r="X51" s="131">
        <f t="shared" ref="X51:AB51" si="40">X54</f>
        <v>0</v>
      </c>
      <c r="Y51" s="131">
        <f t="shared" si="40"/>
        <v>0</v>
      </c>
      <c r="Z51" s="131">
        <f t="shared" si="40"/>
        <v>0</v>
      </c>
      <c r="AA51" s="131">
        <f t="shared" si="40"/>
        <v>0</v>
      </c>
      <c r="AB51" s="131">
        <f t="shared" si="40"/>
        <v>0</v>
      </c>
      <c r="AC51" s="131">
        <v>0</v>
      </c>
      <c r="AD51" s="131">
        <v>0</v>
      </c>
      <c r="AE51" s="131">
        <v>0</v>
      </c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13" t="s">
        <v>176</v>
      </c>
      <c r="AW51" s="113" t="s">
        <v>176</v>
      </c>
      <c r="AX51" s="113" t="s">
        <v>176</v>
      </c>
      <c r="AY51" s="113" t="s">
        <v>176</v>
      </c>
      <c r="AZ51" s="113" t="s">
        <v>176</v>
      </c>
      <c r="BA51" s="113" t="s">
        <v>176</v>
      </c>
      <c r="BB51" s="113" t="s">
        <v>176</v>
      </c>
      <c r="BC51" s="113" t="s">
        <v>176</v>
      </c>
      <c r="BD51" s="113" t="s">
        <v>176</v>
      </c>
      <c r="BE51" s="185">
        <f t="shared" si="38"/>
        <v>0</v>
      </c>
    </row>
    <row r="52" spans="1:57" ht="12.75" customHeight="1" thickBot="1">
      <c r="A52" s="321"/>
      <c r="B52" s="318"/>
      <c r="C52" s="318"/>
      <c r="D52" s="147" t="s">
        <v>119</v>
      </c>
      <c r="E52" s="112">
        <f>E55</f>
        <v>0</v>
      </c>
      <c r="F52" s="112">
        <f t="shared" ref="F52:U52" si="41">F55</f>
        <v>0</v>
      </c>
      <c r="G52" s="112">
        <f t="shared" si="41"/>
        <v>0</v>
      </c>
      <c r="H52" s="112">
        <f t="shared" si="41"/>
        <v>0</v>
      </c>
      <c r="I52" s="112">
        <f t="shared" si="41"/>
        <v>0</v>
      </c>
      <c r="J52" s="112">
        <f t="shared" si="41"/>
        <v>0</v>
      </c>
      <c r="K52" s="112">
        <f t="shared" si="41"/>
        <v>0</v>
      </c>
      <c r="L52" s="112">
        <f t="shared" si="41"/>
        <v>0</v>
      </c>
      <c r="M52" s="112">
        <f t="shared" si="41"/>
        <v>0</v>
      </c>
      <c r="N52" s="112">
        <f t="shared" si="41"/>
        <v>0</v>
      </c>
      <c r="O52" s="112">
        <f t="shared" si="41"/>
        <v>0</v>
      </c>
      <c r="P52" s="112">
        <f t="shared" si="41"/>
        <v>0</v>
      </c>
      <c r="Q52" s="112">
        <f t="shared" si="41"/>
        <v>0</v>
      </c>
      <c r="R52" s="112">
        <f t="shared" si="41"/>
        <v>0</v>
      </c>
      <c r="S52" s="112">
        <f t="shared" si="41"/>
        <v>0</v>
      </c>
      <c r="T52" s="112">
        <f t="shared" si="41"/>
        <v>0</v>
      </c>
      <c r="U52" s="112">
        <f t="shared" si="41"/>
        <v>0</v>
      </c>
      <c r="V52" s="113" t="s">
        <v>176</v>
      </c>
      <c r="W52" s="180" t="s">
        <v>176</v>
      </c>
      <c r="X52" s="131">
        <f t="shared" ref="X52:AB52" si="42">X55</f>
        <v>0</v>
      </c>
      <c r="Y52" s="131">
        <f t="shared" si="42"/>
        <v>0</v>
      </c>
      <c r="Z52" s="131">
        <f t="shared" si="42"/>
        <v>0</v>
      </c>
      <c r="AA52" s="131">
        <f t="shared" si="42"/>
        <v>0</v>
      </c>
      <c r="AB52" s="131">
        <f t="shared" si="42"/>
        <v>0</v>
      </c>
      <c r="AC52" s="131">
        <v>0</v>
      </c>
      <c r="AD52" s="131">
        <v>0</v>
      </c>
      <c r="AE52" s="131">
        <v>0</v>
      </c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13" t="s">
        <v>176</v>
      </c>
      <c r="AW52" s="113" t="s">
        <v>176</v>
      </c>
      <c r="AX52" s="113" t="s">
        <v>176</v>
      </c>
      <c r="AY52" s="113" t="s">
        <v>176</v>
      </c>
      <c r="AZ52" s="113" t="s">
        <v>176</v>
      </c>
      <c r="BA52" s="113" t="s">
        <v>176</v>
      </c>
      <c r="BB52" s="113" t="s">
        <v>176</v>
      </c>
      <c r="BC52" s="113" t="s">
        <v>176</v>
      </c>
      <c r="BD52" s="113" t="s">
        <v>176</v>
      </c>
      <c r="BE52" s="131">
        <f>SUM(E52:BD52)</f>
        <v>0</v>
      </c>
    </row>
    <row r="53" spans="1:57" ht="12.75" customHeight="1" thickBot="1">
      <c r="A53" s="321"/>
      <c r="B53" s="421" t="s">
        <v>197</v>
      </c>
      <c r="C53" s="391" t="s">
        <v>337</v>
      </c>
      <c r="D53" s="18" t="s">
        <v>53</v>
      </c>
      <c r="E53" s="144">
        <v>5</v>
      </c>
      <c r="F53" s="144">
        <v>5</v>
      </c>
      <c r="G53" s="144">
        <v>5</v>
      </c>
      <c r="H53" s="144">
        <v>5</v>
      </c>
      <c r="I53" s="144">
        <v>5</v>
      </c>
      <c r="J53" s="144">
        <v>5</v>
      </c>
      <c r="K53" s="144">
        <v>5</v>
      </c>
      <c r="L53" s="144">
        <v>5</v>
      </c>
      <c r="M53" s="144">
        <v>6</v>
      </c>
      <c r="N53" s="144">
        <v>6</v>
      </c>
      <c r="O53" s="144">
        <v>5</v>
      </c>
      <c r="P53" s="144">
        <v>6</v>
      </c>
      <c r="Q53" s="144">
        <v>6</v>
      </c>
      <c r="R53" s="144">
        <v>6</v>
      </c>
      <c r="S53" s="144"/>
      <c r="T53" s="144"/>
      <c r="U53" s="178">
        <v>0</v>
      </c>
      <c r="V53" s="171" t="s">
        <v>176</v>
      </c>
      <c r="W53" s="176" t="s">
        <v>176</v>
      </c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1" t="s">
        <v>176</v>
      </c>
      <c r="AW53" s="171" t="s">
        <v>176</v>
      </c>
      <c r="AX53" s="171" t="s">
        <v>176</v>
      </c>
      <c r="AY53" s="171" t="s">
        <v>176</v>
      </c>
      <c r="AZ53" s="171" t="s">
        <v>176</v>
      </c>
      <c r="BA53" s="171" t="s">
        <v>176</v>
      </c>
      <c r="BB53" s="171" t="s">
        <v>176</v>
      </c>
      <c r="BC53" s="171" t="s">
        <v>176</v>
      </c>
      <c r="BD53" s="171" t="s">
        <v>176</v>
      </c>
      <c r="BE53" s="239">
        <f t="shared" ref="BE53:BE54" si="43">SUM(E53:BD53)</f>
        <v>75</v>
      </c>
    </row>
    <row r="54" spans="1:57" ht="12.75" customHeight="1" thickBot="1">
      <c r="A54" s="321"/>
      <c r="B54" s="422"/>
      <c r="C54" s="392"/>
      <c r="D54" s="18" t="s">
        <v>54</v>
      </c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78">
        <v>0</v>
      </c>
      <c r="V54" s="171" t="s">
        <v>176</v>
      </c>
      <c r="W54" s="176" t="s">
        <v>176</v>
      </c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1" t="s">
        <v>176</v>
      </c>
      <c r="AW54" s="171" t="s">
        <v>176</v>
      </c>
      <c r="AX54" s="171" t="s">
        <v>176</v>
      </c>
      <c r="AY54" s="171" t="s">
        <v>176</v>
      </c>
      <c r="AZ54" s="171" t="s">
        <v>176</v>
      </c>
      <c r="BA54" s="171" t="s">
        <v>176</v>
      </c>
      <c r="BB54" s="171" t="s">
        <v>176</v>
      </c>
      <c r="BC54" s="171" t="s">
        <v>176</v>
      </c>
      <c r="BD54" s="171" t="s">
        <v>176</v>
      </c>
      <c r="BE54" s="239">
        <f t="shared" si="43"/>
        <v>0</v>
      </c>
    </row>
    <row r="55" spans="1:57" ht="12.75" customHeight="1" thickBot="1">
      <c r="A55" s="321"/>
      <c r="B55" s="423"/>
      <c r="C55" s="420"/>
      <c r="D55" s="18" t="s">
        <v>119</v>
      </c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78">
        <v>0</v>
      </c>
      <c r="V55" s="171" t="s">
        <v>176</v>
      </c>
      <c r="W55" s="176" t="s">
        <v>176</v>
      </c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1" t="s">
        <v>176</v>
      </c>
      <c r="AW55" s="171" t="s">
        <v>176</v>
      </c>
      <c r="AX55" s="171" t="s">
        <v>176</v>
      </c>
      <c r="AY55" s="171" t="s">
        <v>176</v>
      </c>
      <c r="AZ55" s="171" t="s">
        <v>176</v>
      </c>
      <c r="BA55" s="171" t="s">
        <v>176</v>
      </c>
      <c r="BB55" s="171" t="s">
        <v>176</v>
      </c>
      <c r="BC55" s="171" t="s">
        <v>176</v>
      </c>
      <c r="BD55" s="171" t="s">
        <v>176</v>
      </c>
      <c r="BE55" s="239">
        <f>SUM(E55:BD55)</f>
        <v>0</v>
      </c>
    </row>
    <row r="56" spans="1:57" ht="12.75" customHeight="1" thickBot="1">
      <c r="A56" s="321"/>
      <c r="B56" s="259" t="s">
        <v>335</v>
      </c>
      <c r="C56" s="155" t="s">
        <v>64</v>
      </c>
      <c r="D56" s="18" t="s">
        <v>53</v>
      </c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>
        <v>36</v>
      </c>
      <c r="T56" s="144"/>
      <c r="U56" s="178">
        <v>0</v>
      </c>
      <c r="V56" s="171" t="s">
        <v>176</v>
      </c>
      <c r="W56" s="176" t="s">
        <v>176</v>
      </c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1" t="s">
        <v>176</v>
      </c>
      <c r="AW56" s="171" t="s">
        <v>176</v>
      </c>
      <c r="AX56" s="171" t="s">
        <v>176</v>
      </c>
      <c r="AY56" s="171" t="s">
        <v>176</v>
      </c>
      <c r="AZ56" s="171" t="s">
        <v>176</v>
      </c>
      <c r="BA56" s="171" t="s">
        <v>176</v>
      </c>
      <c r="BB56" s="171" t="s">
        <v>176</v>
      </c>
      <c r="BC56" s="171" t="s">
        <v>176</v>
      </c>
      <c r="BD56" s="171" t="s">
        <v>176</v>
      </c>
      <c r="BE56" s="239">
        <f t="shared" ref="BE56" si="44">SUM(E56:BD56)</f>
        <v>36</v>
      </c>
    </row>
    <row r="57" spans="1:57" ht="12.75" customHeight="1" thickBot="1">
      <c r="A57" s="321"/>
      <c r="B57" s="239" t="s">
        <v>336</v>
      </c>
      <c r="C57" s="18" t="s">
        <v>12</v>
      </c>
      <c r="D57" s="239" t="s">
        <v>53</v>
      </c>
      <c r="E57" s="245"/>
      <c r="F57" s="251"/>
      <c r="G57" s="251"/>
      <c r="H57" s="251"/>
      <c r="I57" s="251"/>
      <c r="J57" s="251"/>
      <c r="K57" s="246"/>
      <c r="L57" s="251"/>
      <c r="M57" s="251"/>
      <c r="N57" s="251"/>
      <c r="O57" s="251"/>
      <c r="P57" s="251"/>
      <c r="Q57" s="251"/>
      <c r="R57" s="251"/>
      <c r="S57" s="251"/>
      <c r="T57" s="251">
        <v>36</v>
      </c>
      <c r="U57" s="184">
        <v>0</v>
      </c>
      <c r="V57" s="181" t="s">
        <v>176</v>
      </c>
      <c r="W57" s="172" t="s">
        <v>176</v>
      </c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9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81" t="s">
        <v>176</v>
      </c>
      <c r="AW57" s="181" t="s">
        <v>176</v>
      </c>
      <c r="AX57" s="181" t="s">
        <v>176</v>
      </c>
      <c r="AY57" s="181" t="s">
        <v>176</v>
      </c>
      <c r="AZ57" s="181" t="s">
        <v>176</v>
      </c>
      <c r="BA57" s="181" t="s">
        <v>176</v>
      </c>
      <c r="BB57" s="181" t="s">
        <v>176</v>
      </c>
      <c r="BC57" s="181" t="s">
        <v>176</v>
      </c>
      <c r="BD57" s="181" t="s">
        <v>176</v>
      </c>
      <c r="BE57" s="239">
        <f t="shared" ref="BE57" si="45">SUM(E57:BD57)</f>
        <v>36</v>
      </c>
    </row>
    <row r="58" spans="1:57" ht="13.5" customHeight="1">
      <c r="A58" s="321"/>
      <c r="B58" s="326" t="s">
        <v>58</v>
      </c>
      <c r="C58" s="362"/>
      <c r="D58" s="363"/>
      <c r="E58" s="409">
        <f>E57+E56+E53+E49+E45+E41+E40+E37+E13+E10+E16+E25+E28</f>
        <v>34</v>
      </c>
      <c r="F58" s="409">
        <f t="shared" ref="F58:T58" si="46">F57+F56+F53+F49+F45+F41+F40+F37+F13+F10+F16+F25+F28</f>
        <v>35</v>
      </c>
      <c r="G58" s="409">
        <f t="shared" si="46"/>
        <v>36</v>
      </c>
      <c r="H58" s="409">
        <f t="shared" si="46"/>
        <v>36</v>
      </c>
      <c r="I58" s="409">
        <f t="shared" si="46"/>
        <v>35</v>
      </c>
      <c r="J58" s="409">
        <f t="shared" si="46"/>
        <v>36</v>
      </c>
      <c r="K58" s="409">
        <f t="shared" si="46"/>
        <v>34</v>
      </c>
      <c r="L58" s="409">
        <f t="shared" si="46"/>
        <v>36</v>
      </c>
      <c r="M58" s="409">
        <f t="shared" si="46"/>
        <v>36</v>
      </c>
      <c r="N58" s="409">
        <f t="shared" si="46"/>
        <v>36</v>
      </c>
      <c r="O58" s="409">
        <f t="shared" si="46"/>
        <v>36</v>
      </c>
      <c r="P58" s="409">
        <f t="shared" si="46"/>
        <v>36</v>
      </c>
      <c r="Q58" s="409">
        <f t="shared" si="46"/>
        <v>36</v>
      </c>
      <c r="R58" s="409">
        <f t="shared" si="46"/>
        <v>36</v>
      </c>
      <c r="S58" s="409">
        <f t="shared" si="46"/>
        <v>36</v>
      </c>
      <c r="T58" s="409">
        <f t="shared" si="46"/>
        <v>36</v>
      </c>
      <c r="U58" s="409">
        <f t="shared" ref="U58" si="47">U57+U56+U53+U49+U45+U41+U40+U37+U13+U10</f>
        <v>0</v>
      </c>
      <c r="V58" s="409" t="s">
        <v>176</v>
      </c>
      <c r="W58" s="409" t="s">
        <v>176</v>
      </c>
      <c r="X58" s="409">
        <f>X57+X56+X53+X49+X45+X41+X40+X37+X13+X10+X16+X25+X28</f>
        <v>34</v>
      </c>
      <c r="Y58" s="409">
        <f t="shared" ref="Y58:AG58" si="48">Y57+Y56+Y53+Y49+Y45+Y41+Y40+Y37+Y13+Y10+Y16+Y25+Y28</f>
        <v>34</v>
      </c>
      <c r="Z58" s="409">
        <f t="shared" si="48"/>
        <v>34</v>
      </c>
      <c r="AA58" s="409">
        <f t="shared" si="48"/>
        <v>34</v>
      </c>
      <c r="AB58" s="409">
        <f t="shared" si="48"/>
        <v>34</v>
      </c>
      <c r="AC58" s="409">
        <f t="shared" si="48"/>
        <v>34</v>
      </c>
      <c r="AD58" s="409">
        <f t="shared" si="48"/>
        <v>0</v>
      </c>
      <c r="AE58" s="409">
        <f>AE57+AE56+AE53+AE49+AE45+AE41+AE40+AE37+AE13+AE10+AE16+AE25+AE28</f>
        <v>36</v>
      </c>
      <c r="AF58" s="409">
        <f t="shared" si="48"/>
        <v>36</v>
      </c>
      <c r="AG58" s="409">
        <f t="shared" si="48"/>
        <v>36</v>
      </c>
      <c r="AH58" s="409">
        <f>AH57+AH56+AH53+AH49+AH45+AH41+AH40+AH37+AH13+AH10+AH16+AH25+AH28+AH48</f>
        <v>36</v>
      </c>
      <c r="AI58" s="409">
        <f>AI57+AI56+AI53+AI49+AI45+AI41+AI40+AI37+AI13+AI10+AI16+AI25+AI28+AI48</f>
        <v>36</v>
      </c>
      <c r="AJ58" s="409">
        <f t="shared" ref="AJ58:AU58" si="49">AJ57+AJ56+AJ53+AJ49+AJ45+AJ41+AJ40+AJ37+AJ13+AJ10</f>
        <v>36</v>
      </c>
      <c r="AK58" s="409">
        <f t="shared" si="49"/>
        <v>36</v>
      </c>
      <c r="AL58" s="409">
        <f t="shared" si="49"/>
        <v>0</v>
      </c>
      <c r="AM58" s="409">
        <f t="shared" si="49"/>
        <v>0</v>
      </c>
      <c r="AN58" s="409">
        <f t="shared" si="49"/>
        <v>0</v>
      </c>
      <c r="AO58" s="409">
        <f t="shared" si="49"/>
        <v>0</v>
      </c>
      <c r="AP58" s="409">
        <f t="shared" si="49"/>
        <v>0</v>
      </c>
      <c r="AQ58" s="409">
        <f t="shared" si="49"/>
        <v>0</v>
      </c>
      <c r="AR58" s="409">
        <f t="shared" si="49"/>
        <v>0</v>
      </c>
      <c r="AS58" s="409">
        <f t="shared" si="49"/>
        <v>0</v>
      </c>
      <c r="AT58" s="409">
        <f t="shared" si="49"/>
        <v>0</v>
      </c>
      <c r="AU58" s="409">
        <f t="shared" si="49"/>
        <v>0</v>
      </c>
      <c r="AV58" s="410" t="s">
        <v>176</v>
      </c>
      <c r="AW58" s="410" t="s">
        <v>176</v>
      </c>
      <c r="AX58" s="410" t="s">
        <v>176</v>
      </c>
      <c r="AY58" s="410" t="s">
        <v>176</v>
      </c>
      <c r="AZ58" s="410" t="s">
        <v>176</v>
      </c>
      <c r="BA58" s="410" t="s">
        <v>176</v>
      </c>
      <c r="BB58" s="410" t="s">
        <v>176</v>
      </c>
      <c r="BC58" s="410" t="s">
        <v>176</v>
      </c>
      <c r="BD58" s="410" t="s">
        <v>176</v>
      </c>
      <c r="BE58" s="425">
        <f>BE56+BE53+BE49+BE45+BE41+BE40+BE37+BE13+BE10+BE48+BE57+BE28+BE25+BE16</f>
        <v>1026</v>
      </c>
    </row>
    <row r="59" spans="1:57" ht="7.5" customHeight="1" thickBot="1">
      <c r="A59" s="321"/>
      <c r="B59" s="306"/>
      <c r="C59" s="358"/>
      <c r="D59" s="35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39"/>
      <c r="AP59" s="339"/>
      <c r="AQ59" s="339"/>
      <c r="AR59" s="339"/>
      <c r="AS59" s="339"/>
      <c r="AT59" s="339"/>
      <c r="AU59" s="339"/>
      <c r="AV59" s="361"/>
      <c r="AW59" s="361"/>
      <c r="AX59" s="361"/>
      <c r="AY59" s="361"/>
      <c r="AZ59" s="361"/>
      <c r="BA59" s="361"/>
      <c r="BB59" s="361"/>
      <c r="BC59" s="361"/>
      <c r="BD59" s="361"/>
      <c r="BE59" s="325"/>
    </row>
    <row r="60" spans="1:57" ht="18.75" customHeight="1" thickBot="1">
      <c r="A60" s="321"/>
      <c r="B60" s="411" t="s">
        <v>60</v>
      </c>
      <c r="C60" s="412"/>
      <c r="D60" s="413"/>
      <c r="E60" s="112">
        <f>E54+E46+E38+E14+E11</f>
        <v>2</v>
      </c>
      <c r="F60" s="112">
        <f t="shared" ref="F60:U61" si="50">F54+F46+F38+F14+F11</f>
        <v>1</v>
      </c>
      <c r="G60" s="112">
        <f t="shared" si="50"/>
        <v>0</v>
      </c>
      <c r="H60" s="112">
        <f t="shared" si="50"/>
        <v>0</v>
      </c>
      <c r="I60" s="112">
        <f t="shared" si="50"/>
        <v>1</v>
      </c>
      <c r="J60" s="112">
        <f t="shared" si="50"/>
        <v>0</v>
      </c>
      <c r="K60" s="112">
        <f t="shared" si="50"/>
        <v>2</v>
      </c>
      <c r="L60" s="112">
        <f t="shared" si="50"/>
        <v>0</v>
      </c>
      <c r="M60" s="112">
        <f t="shared" si="50"/>
        <v>0</v>
      </c>
      <c r="N60" s="112">
        <f t="shared" si="50"/>
        <v>0</v>
      </c>
      <c r="O60" s="112">
        <f t="shared" si="50"/>
        <v>0</v>
      </c>
      <c r="P60" s="112">
        <f t="shared" si="50"/>
        <v>0</v>
      </c>
      <c r="Q60" s="112">
        <f t="shared" si="50"/>
        <v>0</v>
      </c>
      <c r="R60" s="112">
        <f t="shared" si="50"/>
        <v>0</v>
      </c>
      <c r="S60" s="112">
        <f t="shared" si="50"/>
        <v>0</v>
      </c>
      <c r="T60" s="112">
        <f t="shared" si="50"/>
        <v>0</v>
      </c>
      <c r="U60" s="112">
        <f t="shared" si="50"/>
        <v>0</v>
      </c>
      <c r="V60" s="112" t="s">
        <v>176</v>
      </c>
      <c r="W60" s="112" t="s">
        <v>176</v>
      </c>
      <c r="X60" s="112">
        <f>X54+X46+X38+X14+X11+X17</f>
        <v>2</v>
      </c>
      <c r="Y60" s="112">
        <f t="shared" ref="Y60:AC60" si="51">Y54+Y46+Y38+Y14+Y11+Y17</f>
        <v>2</v>
      </c>
      <c r="Z60" s="112">
        <f t="shared" si="51"/>
        <v>2</v>
      </c>
      <c r="AA60" s="112">
        <f t="shared" si="51"/>
        <v>2</v>
      </c>
      <c r="AB60" s="112">
        <f t="shared" si="51"/>
        <v>2</v>
      </c>
      <c r="AC60" s="112">
        <f t="shared" si="51"/>
        <v>2</v>
      </c>
      <c r="AD60" s="112">
        <f t="shared" ref="Y60:AU61" si="52">AD54+AD46+AD38+AD14+AD11</f>
        <v>0</v>
      </c>
      <c r="AE60" s="112">
        <f t="shared" si="52"/>
        <v>0</v>
      </c>
      <c r="AF60" s="112">
        <f t="shared" si="52"/>
        <v>0</v>
      </c>
      <c r="AG60" s="112">
        <f t="shared" si="52"/>
        <v>0</v>
      </c>
      <c r="AH60" s="112">
        <f t="shared" si="52"/>
        <v>0</v>
      </c>
      <c r="AI60" s="112">
        <f t="shared" si="52"/>
        <v>0</v>
      </c>
      <c r="AJ60" s="112">
        <f t="shared" si="52"/>
        <v>0</v>
      </c>
      <c r="AK60" s="112">
        <f t="shared" si="52"/>
        <v>0</v>
      </c>
      <c r="AL60" s="112">
        <f t="shared" si="52"/>
        <v>0</v>
      </c>
      <c r="AM60" s="112">
        <f t="shared" si="52"/>
        <v>0</v>
      </c>
      <c r="AN60" s="112">
        <f t="shared" si="52"/>
        <v>0</v>
      </c>
      <c r="AO60" s="112">
        <f t="shared" si="52"/>
        <v>0</v>
      </c>
      <c r="AP60" s="112">
        <f t="shared" si="52"/>
        <v>0</v>
      </c>
      <c r="AQ60" s="112">
        <f t="shared" si="52"/>
        <v>0</v>
      </c>
      <c r="AR60" s="112">
        <f t="shared" si="52"/>
        <v>0</v>
      </c>
      <c r="AS60" s="112">
        <f t="shared" si="52"/>
        <v>0</v>
      </c>
      <c r="AT60" s="112">
        <f t="shared" si="52"/>
        <v>0</v>
      </c>
      <c r="AU60" s="112">
        <f t="shared" si="52"/>
        <v>0</v>
      </c>
      <c r="AV60" s="113" t="s">
        <v>176</v>
      </c>
      <c r="AW60" s="113" t="s">
        <v>176</v>
      </c>
      <c r="AX60" s="113" t="s">
        <v>176</v>
      </c>
      <c r="AY60" s="113" t="s">
        <v>176</v>
      </c>
      <c r="AZ60" s="113" t="s">
        <v>176</v>
      </c>
      <c r="BA60" s="113" t="s">
        <v>176</v>
      </c>
      <c r="BB60" s="113" t="s">
        <v>176</v>
      </c>
      <c r="BC60" s="113" t="s">
        <v>176</v>
      </c>
      <c r="BD60" s="113" t="s">
        <v>176</v>
      </c>
      <c r="BE60" s="112">
        <f>SUM(E60:AU60)</f>
        <v>18</v>
      </c>
    </row>
    <row r="61" spans="1:57" ht="15.75" customHeight="1" thickBot="1">
      <c r="A61" s="321"/>
      <c r="B61" s="411" t="s">
        <v>120</v>
      </c>
      <c r="C61" s="412"/>
      <c r="D61" s="413"/>
      <c r="E61" s="112">
        <f>E55+E47+E39+E15+E12</f>
        <v>0</v>
      </c>
      <c r="F61" s="112">
        <f t="shared" si="50"/>
        <v>0</v>
      </c>
      <c r="G61" s="112">
        <f t="shared" si="50"/>
        <v>0</v>
      </c>
      <c r="H61" s="112">
        <f t="shared" si="50"/>
        <v>0</v>
      </c>
      <c r="I61" s="112">
        <f t="shared" si="50"/>
        <v>0</v>
      </c>
      <c r="J61" s="112">
        <f t="shared" si="50"/>
        <v>0</v>
      </c>
      <c r="K61" s="112">
        <f t="shared" si="50"/>
        <v>0</v>
      </c>
      <c r="L61" s="112">
        <f t="shared" si="50"/>
        <v>0</v>
      </c>
      <c r="M61" s="112">
        <f t="shared" si="50"/>
        <v>0</v>
      </c>
      <c r="N61" s="112">
        <f t="shared" si="50"/>
        <v>0</v>
      </c>
      <c r="O61" s="112">
        <f t="shared" si="50"/>
        <v>0</v>
      </c>
      <c r="P61" s="112">
        <f t="shared" si="50"/>
        <v>0</v>
      </c>
      <c r="Q61" s="112">
        <f t="shared" si="50"/>
        <v>0</v>
      </c>
      <c r="R61" s="112">
        <f t="shared" si="50"/>
        <v>0</v>
      </c>
      <c r="S61" s="112">
        <f t="shared" si="50"/>
        <v>0</v>
      </c>
      <c r="T61" s="112">
        <f t="shared" si="50"/>
        <v>0</v>
      </c>
      <c r="U61" s="112">
        <f t="shared" si="50"/>
        <v>0</v>
      </c>
      <c r="V61" s="112" t="s">
        <v>176</v>
      </c>
      <c r="W61" s="112" t="s">
        <v>176</v>
      </c>
      <c r="X61" s="112">
        <f>X55+X47+X39+X15+X12</f>
        <v>0</v>
      </c>
      <c r="Y61" s="112">
        <f t="shared" si="52"/>
        <v>0</v>
      </c>
      <c r="Z61" s="112">
        <f t="shared" si="52"/>
        <v>0</v>
      </c>
      <c r="AA61" s="112">
        <f t="shared" si="52"/>
        <v>0</v>
      </c>
      <c r="AB61" s="112">
        <f t="shared" si="52"/>
        <v>0</v>
      </c>
      <c r="AC61" s="112">
        <f t="shared" si="52"/>
        <v>0</v>
      </c>
      <c r="AD61" s="112">
        <f t="shared" si="52"/>
        <v>0</v>
      </c>
      <c r="AE61" s="112">
        <f t="shared" si="52"/>
        <v>0</v>
      </c>
      <c r="AF61" s="112">
        <f t="shared" si="52"/>
        <v>0</v>
      </c>
      <c r="AG61" s="112">
        <f t="shared" si="52"/>
        <v>0</v>
      </c>
      <c r="AH61" s="112">
        <f t="shared" si="52"/>
        <v>0</v>
      </c>
      <c r="AI61" s="112">
        <f t="shared" si="52"/>
        <v>0</v>
      </c>
      <c r="AJ61" s="112">
        <f t="shared" si="52"/>
        <v>0</v>
      </c>
      <c r="AK61" s="112">
        <f t="shared" si="52"/>
        <v>0</v>
      </c>
      <c r="AL61" s="112">
        <f t="shared" si="52"/>
        <v>0</v>
      </c>
      <c r="AM61" s="112">
        <f t="shared" si="52"/>
        <v>0</v>
      </c>
      <c r="AN61" s="112">
        <f t="shared" si="52"/>
        <v>0</v>
      </c>
      <c r="AO61" s="112">
        <f t="shared" si="52"/>
        <v>0</v>
      </c>
      <c r="AP61" s="112">
        <f t="shared" si="52"/>
        <v>0</v>
      </c>
      <c r="AQ61" s="112">
        <f t="shared" si="52"/>
        <v>0</v>
      </c>
      <c r="AR61" s="112">
        <f t="shared" si="52"/>
        <v>0</v>
      </c>
      <c r="AS61" s="112">
        <f t="shared" si="52"/>
        <v>0</v>
      </c>
      <c r="AT61" s="112">
        <f t="shared" si="52"/>
        <v>0</v>
      </c>
      <c r="AU61" s="112">
        <f t="shared" si="52"/>
        <v>0</v>
      </c>
      <c r="AV61" s="113" t="s">
        <v>176</v>
      </c>
      <c r="AW61" s="113" t="s">
        <v>176</v>
      </c>
      <c r="AX61" s="113" t="s">
        <v>176</v>
      </c>
      <c r="AY61" s="113" t="s">
        <v>176</v>
      </c>
      <c r="AZ61" s="113" t="s">
        <v>176</v>
      </c>
      <c r="BA61" s="113" t="s">
        <v>176</v>
      </c>
      <c r="BB61" s="113" t="s">
        <v>176</v>
      </c>
      <c r="BC61" s="113" t="s">
        <v>176</v>
      </c>
      <c r="BD61" s="113" t="s">
        <v>176</v>
      </c>
      <c r="BE61" s="112">
        <f>SUM(E61:AU61)</f>
        <v>0</v>
      </c>
    </row>
    <row r="62" spans="1:57" ht="13.5" customHeight="1" thickBot="1">
      <c r="A62" s="322"/>
      <c r="B62" s="411" t="s">
        <v>61</v>
      </c>
      <c r="C62" s="412"/>
      <c r="D62" s="413"/>
      <c r="E62" s="112">
        <f>E58+E60+E61</f>
        <v>36</v>
      </c>
      <c r="F62" s="112">
        <f t="shared" ref="F62:AU62" si="53">F58+F60+F61</f>
        <v>36</v>
      </c>
      <c r="G62" s="112">
        <f t="shared" si="53"/>
        <v>36</v>
      </c>
      <c r="H62" s="112">
        <f t="shared" si="53"/>
        <v>36</v>
      </c>
      <c r="I62" s="112">
        <f t="shared" si="53"/>
        <v>36</v>
      </c>
      <c r="J62" s="112">
        <f t="shared" si="53"/>
        <v>36</v>
      </c>
      <c r="K62" s="112">
        <f t="shared" si="53"/>
        <v>36</v>
      </c>
      <c r="L62" s="112">
        <f t="shared" si="53"/>
        <v>36</v>
      </c>
      <c r="M62" s="112">
        <f t="shared" si="53"/>
        <v>36</v>
      </c>
      <c r="N62" s="112">
        <f t="shared" si="53"/>
        <v>36</v>
      </c>
      <c r="O62" s="112">
        <f t="shared" si="53"/>
        <v>36</v>
      </c>
      <c r="P62" s="112">
        <f t="shared" si="53"/>
        <v>36</v>
      </c>
      <c r="Q62" s="112">
        <f t="shared" si="53"/>
        <v>36</v>
      </c>
      <c r="R62" s="112">
        <f t="shared" si="53"/>
        <v>36</v>
      </c>
      <c r="S62" s="112">
        <f t="shared" si="53"/>
        <v>36</v>
      </c>
      <c r="T62" s="112">
        <f t="shared" si="53"/>
        <v>36</v>
      </c>
      <c r="U62" s="112">
        <f t="shared" si="53"/>
        <v>0</v>
      </c>
      <c r="V62" s="112" t="s">
        <v>176</v>
      </c>
      <c r="W62" s="112" t="s">
        <v>176</v>
      </c>
      <c r="X62" s="112">
        <f t="shared" si="53"/>
        <v>36</v>
      </c>
      <c r="Y62" s="112">
        <f t="shared" si="53"/>
        <v>36</v>
      </c>
      <c r="Z62" s="112">
        <f t="shared" si="53"/>
        <v>36</v>
      </c>
      <c r="AA62" s="112">
        <f t="shared" si="53"/>
        <v>36</v>
      </c>
      <c r="AB62" s="112">
        <f t="shared" si="53"/>
        <v>36</v>
      </c>
      <c r="AC62" s="112">
        <f t="shared" si="53"/>
        <v>36</v>
      </c>
      <c r="AD62" s="112">
        <f t="shared" si="53"/>
        <v>0</v>
      </c>
      <c r="AE62" s="112">
        <f t="shared" si="53"/>
        <v>36</v>
      </c>
      <c r="AF62" s="112">
        <f t="shared" si="53"/>
        <v>36</v>
      </c>
      <c r="AG62" s="112">
        <f t="shared" si="53"/>
        <v>36</v>
      </c>
      <c r="AH62" s="112">
        <f t="shared" si="53"/>
        <v>36</v>
      </c>
      <c r="AI62" s="112">
        <f t="shared" si="53"/>
        <v>36</v>
      </c>
      <c r="AJ62" s="112">
        <f t="shared" si="53"/>
        <v>36</v>
      </c>
      <c r="AK62" s="112">
        <f t="shared" si="53"/>
        <v>36</v>
      </c>
      <c r="AL62" s="112">
        <f t="shared" si="53"/>
        <v>0</v>
      </c>
      <c r="AM62" s="112">
        <f t="shared" si="53"/>
        <v>0</v>
      </c>
      <c r="AN62" s="112">
        <f t="shared" si="53"/>
        <v>0</v>
      </c>
      <c r="AO62" s="112">
        <f t="shared" si="53"/>
        <v>0</v>
      </c>
      <c r="AP62" s="112">
        <f t="shared" si="53"/>
        <v>0</v>
      </c>
      <c r="AQ62" s="112">
        <f t="shared" si="53"/>
        <v>0</v>
      </c>
      <c r="AR62" s="112">
        <f t="shared" si="53"/>
        <v>0</v>
      </c>
      <c r="AS62" s="112">
        <f t="shared" si="53"/>
        <v>0</v>
      </c>
      <c r="AT62" s="112">
        <f t="shared" si="53"/>
        <v>0</v>
      </c>
      <c r="AU62" s="112">
        <f t="shared" si="53"/>
        <v>0</v>
      </c>
      <c r="AV62" s="112" t="s">
        <v>176</v>
      </c>
      <c r="AW62" s="112" t="s">
        <v>176</v>
      </c>
      <c r="AX62" s="112" t="s">
        <v>176</v>
      </c>
      <c r="AY62" s="112" t="s">
        <v>176</v>
      </c>
      <c r="AZ62" s="112" t="s">
        <v>176</v>
      </c>
      <c r="BA62" s="112" t="s">
        <v>176</v>
      </c>
      <c r="BB62" s="112" t="s">
        <v>176</v>
      </c>
      <c r="BC62" s="112" t="s">
        <v>176</v>
      </c>
      <c r="BD62" s="112" t="s">
        <v>176</v>
      </c>
      <c r="BE62" s="112">
        <f>SUM(BE58:BE61)</f>
        <v>1044</v>
      </c>
    </row>
    <row r="63" spans="1:57">
      <c r="A63" s="6"/>
    </row>
    <row r="64" spans="1:57" ht="9.75" customHeight="1">
      <c r="A64" s="6"/>
      <c r="B64" s="426" t="s">
        <v>121</v>
      </c>
      <c r="C64" s="426"/>
      <c r="D64" s="426"/>
      <c r="E64" s="426"/>
      <c r="F64" s="426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6"/>
      <c r="AD64" s="426"/>
      <c r="AE64" s="426"/>
      <c r="AF64" s="426"/>
      <c r="AG64" s="426"/>
      <c r="AH64" s="426"/>
      <c r="AI64" s="426"/>
      <c r="AJ64" s="426"/>
      <c r="AK64" s="426"/>
      <c r="AL64" s="426"/>
      <c r="AM64" s="426"/>
      <c r="AN64" s="426"/>
      <c r="AO64" s="426"/>
      <c r="AP64" s="426"/>
      <c r="AQ64" s="426"/>
      <c r="AR64" s="426"/>
      <c r="AS64" s="426"/>
      <c r="AT64" s="426"/>
      <c r="AU64" s="426"/>
      <c r="AV64" s="426"/>
      <c r="AW64" s="426"/>
      <c r="AX64" s="426"/>
      <c r="AY64" s="426"/>
      <c r="AZ64" s="426"/>
      <c r="BA64" s="426"/>
      <c r="BB64" s="426"/>
      <c r="BC64" s="426"/>
      <c r="BD64" s="426"/>
      <c r="BE64" s="426"/>
    </row>
    <row r="65" spans="2:57">
      <c r="B65" s="426" t="s">
        <v>122</v>
      </c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6"/>
      <c r="AD65" s="426"/>
      <c r="AE65" s="426"/>
      <c r="AF65" s="426"/>
      <c r="AG65" s="426"/>
      <c r="AH65" s="426"/>
      <c r="AI65" s="426"/>
      <c r="AJ65" s="426"/>
      <c r="AK65" s="426"/>
      <c r="AL65" s="426"/>
      <c r="AM65" s="426"/>
      <c r="AN65" s="426"/>
      <c r="AO65" s="426"/>
      <c r="AP65" s="426"/>
      <c r="AQ65" s="426"/>
      <c r="AR65" s="426"/>
      <c r="AS65" s="426"/>
      <c r="AT65" s="426"/>
      <c r="AU65" s="426"/>
      <c r="AV65" s="426"/>
      <c r="AW65" s="426"/>
      <c r="AX65" s="426"/>
      <c r="AY65" s="426"/>
      <c r="AZ65" s="426"/>
      <c r="BA65" s="426"/>
      <c r="BB65" s="426"/>
      <c r="BC65" s="426"/>
      <c r="BD65" s="426"/>
      <c r="BE65" s="426"/>
    </row>
    <row r="66" spans="2:57">
      <c r="U66" s="276"/>
      <c r="W66" s="276"/>
    </row>
  </sheetData>
  <mergeCells count="109">
    <mergeCell ref="C16:C18"/>
    <mergeCell ref="B25:B27"/>
    <mergeCell ref="C25:C27"/>
    <mergeCell ref="B19:B21"/>
    <mergeCell ref="C19:C21"/>
    <mergeCell ref="B22:B24"/>
    <mergeCell ref="C22:C24"/>
    <mergeCell ref="B28:B30"/>
    <mergeCell ref="C28:C30"/>
    <mergeCell ref="A5:BE5"/>
    <mergeCell ref="BE58:BE59"/>
    <mergeCell ref="B64:BE64"/>
    <mergeCell ref="B65:BE65"/>
    <mergeCell ref="Z58:Z59"/>
    <mergeCell ref="Q58:Q59"/>
    <mergeCell ref="AE58:AE59"/>
    <mergeCell ref="X58:X59"/>
    <mergeCell ref="V58:V59"/>
    <mergeCell ref="M58:M59"/>
    <mergeCell ref="N58:N59"/>
    <mergeCell ref="H58:H59"/>
    <mergeCell ref="L58:L59"/>
    <mergeCell ref="P58:P59"/>
    <mergeCell ref="AC58:AC59"/>
    <mergeCell ref="AD58:AD59"/>
    <mergeCell ref="AI58:AI59"/>
    <mergeCell ref="AA58:AA59"/>
    <mergeCell ref="A7:A62"/>
    <mergeCell ref="AG58:AG59"/>
    <mergeCell ref="B60:D60"/>
    <mergeCell ref="B62:D62"/>
    <mergeCell ref="C7:C9"/>
    <mergeCell ref="B16:B18"/>
    <mergeCell ref="B7:B9"/>
    <mergeCell ref="C10:C12"/>
    <mergeCell ref="B10:B12"/>
    <mergeCell ref="C13:C15"/>
    <mergeCell ref="B13:B15"/>
    <mergeCell ref="A1:BE1"/>
    <mergeCell ref="A2:A4"/>
    <mergeCell ref="B2:B4"/>
    <mergeCell ref="C2:C4"/>
    <mergeCell ref="D2:D4"/>
    <mergeCell ref="F2:H2"/>
    <mergeCell ref="AA2:AC2"/>
    <mergeCell ref="J2:L2"/>
    <mergeCell ref="R2:U2"/>
    <mergeCell ref="W2:Y2"/>
    <mergeCell ref="E3:BD3"/>
    <mergeCell ref="BE2:BE3"/>
    <mergeCell ref="N2:P2"/>
    <mergeCell ref="BA2:BC2"/>
    <mergeCell ref="AE2:AG2"/>
    <mergeCell ref="AI2:AK2"/>
    <mergeCell ref="AM2:AP2"/>
    <mergeCell ref="AR2:AT2"/>
    <mergeCell ref="AV2:AY2"/>
    <mergeCell ref="B61:D61"/>
    <mergeCell ref="B31:B33"/>
    <mergeCell ref="B34:B36"/>
    <mergeCell ref="C31:C33"/>
    <mergeCell ref="C34:C36"/>
    <mergeCell ref="C37:C39"/>
    <mergeCell ref="B37:B39"/>
    <mergeCell ref="C42:C44"/>
    <mergeCell ref="B42:B44"/>
    <mergeCell ref="C45:C47"/>
    <mergeCell ref="C50:C52"/>
    <mergeCell ref="B50:B52"/>
    <mergeCell ref="C53:C55"/>
    <mergeCell ref="B53:B55"/>
    <mergeCell ref="B58:D59"/>
    <mergeCell ref="AF58:AF59"/>
    <mergeCell ref="R58:R59"/>
    <mergeCell ref="E58:E59"/>
    <mergeCell ref="J58:J59"/>
    <mergeCell ref="O58:O59"/>
    <mergeCell ref="K58:K59"/>
    <mergeCell ref="I58:I59"/>
    <mergeCell ref="AP58:AP59"/>
    <mergeCell ref="AQ58:AQ59"/>
    <mergeCell ref="AH58:AH59"/>
    <mergeCell ref="G58:G59"/>
    <mergeCell ref="F58:F59"/>
    <mergeCell ref="S58:S59"/>
    <mergeCell ref="AB58:AB59"/>
    <mergeCell ref="Y58:Y59"/>
    <mergeCell ref="W58:W59"/>
    <mergeCell ref="T58:T59"/>
    <mergeCell ref="U58:U59"/>
    <mergeCell ref="AR58:AR59"/>
    <mergeCell ref="AS58:AS59"/>
    <mergeCell ref="AJ58:AJ59"/>
    <mergeCell ref="AK58:AK59"/>
    <mergeCell ref="AL58:AL59"/>
    <mergeCell ref="AM58:AM59"/>
    <mergeCell ref="BD58:BD59"/>
    <mergeCell ref="AY58:AY59"/>
    <mergeCell ref="AZ58:AZ59"/>
    <mergeCell ref="BA58:BA59"/>
    <mergeCell ref="BB58:BB59"/>
    <mergeCell ref="BC58:BC59"/>
    <mergeCell ref="AT58:AT59"/>
    <mergeCell ref="AU58:AU59"/>
    <mergeCell ref="AV58:AV59"/>
    <mergeCell ref="AW58:AW59"/>
    <mergeCell ref="AX58:AX59"/>
    <mergeCell ref="AN58:AN59"/>
    <mergeCell ref="AO58:AO59"/>
  </mergeCells>
  <hyperlinks>
    <hyperlink ref="BE2" location="_ftn1" display="_ftn1"/>
  </hyperlinks>
  <pageMargins left="0" right="0" top="0.39370078740157483" bottom="0" header="0" footer="0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9"/>
  <sheetViews>
    <sheetView topLeftCell="D16" workbookViewId="0">
      <selection sqref="A1:BD26"/>
    </sheetView>
  </sheetViews>
  <sheetFormatPr defaultRowHeight="12.75"/>
  <cols>
    <col min="1" max="1" width="3.5703125" customWidth="1"/>
    <col min="2" max="2" width="5.140625" customWidth="1"/>
    <col min="3" max="3" width="14.7109375" customWidth="1"/>
    <col min="4" max="18" width="3" customWidth="1"/>
    <col min="19" max="19" width="3.28515625" customWidth="1"/>
    <col min="20" max="20" width="3.42578125" customWidth="1"/>
    <col min="21" max="55" width="3" customWidth="1"/>
    <col min="56" max="56" width="13.28515625" customWidth="1"/>
  </cols>
  <sheetData>
    <row r="1" spans="1:56" ht="13.5" thickBot="1">
      <c r="A1" s="430" t="s">
        <v>110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</row>
    <row r="2" spans="1:56" ht="48.75" customHeight="1" thickBot="1">
      <c r="A2" s="437" t="s">
        <v>32</v>
      </c>
      <c r="B2" s="437" t="s">
        <v>33</v>
      </c>
      <c r="C2" s="437" t="s">
        <v>34</v>
      </c>
      <c r="D2" s="9" t="s">
        <v>231</v>
      </c>
      <c r="E2" s="292" t="s">
        <v>36</v>
      </c>
      <c r="F2" s="387"/>
      <c r="G2" s="388"/>
      <c r="H2" s="10" t="s">
        <v>232</v>
      </c>
      <c r="I2" s="292" t="s">
        <v>37</v>
      </c>
      <c r="J2" s="293"/>
      <c r="K2" s="293"/>
      <c r="L2" s="9" t="s">
        <v>233</v>
      </c>
      <c r="M2" s="298" t="s">
        <v>38</v>
      </c>
      <c r="N2" s="299"/>
      <c r="O2" s="299"/>
      <c r="P2" s="8" t="s">
        <v>234</v>
      </c>
      <c r="Q2" s="298" t="s">
        <v>39</v>
      </c>
      <c r="R2" s="299"/>
      <c r="S2" s="299"/>
      <c r="T2" s="300"/>
      <c r="U2" s="7" t="s">
        <v>235</v>
      </c>
      <c r="V2" s="298" t="s">
        <v>40</v>
      </c>
      <c r="W2" s="299"/>
      <c r="X2" s="299"/>
      <c r="Y2" s="8" t="s">
        <v>236</v>
      </c>
      <c r="Z2" s="298" t="s">
        <v>41</v>
      </c>
      <c r="AA2" s="299"/>
      <c r="AB2" s="299"/>
      <c r="AC2" s="8" t="s">
        <v>237</v>
      </c>
      <c r="AD2" s="298" t="s">
        <v>42</v>
      </c>
      <c r="AE2" s="299"/>
      <c r="AF2" s="299"/>
      <c r="AG2" s="9" t="s">
        <v>238</v>
      </c>
      <c r="AH2" s="292" t="s">
        <v>43</v>
      </c>
      <c r="AI2" s="293"/>
      <c r="AJ2" s="294"/>
      <c r="AK2" s="10" t="s">
        <v>239</v>
      </c>
      <c r="AL2" s="292" t="s">
        <v>44</v>
      </c>
      <c r="AM2" s="293"/>
      <c r="AN2" s="293"/>
      <c r="AO2" s="294"/>
      <c r="AP2" s="9" t="s">
        <v>240</v>
      </c>
      <c r="AQ2" s="292" t="s">
        <v>45</v>
      </c>
      <c r="AR2" s="293"/>
      <c r="AS2" s="294"/>
      <c r="AT2" s="9" t="s">
        <v>241</v>
      </c>
      <c r="AU2" s="292" t="s">
        <v>46</v>
      </c>
      <c r="AV2" s="293"/>
      <c r="AW2" s="293"/>
      <c r="AX2" s="294"/>
      <c r="AY2" s="8" t="s">
        <v>242</v>
      </c>
      <c r="AZ2" s="292" t="s">
        <v>47</v>
      </c>
      <c r="BA2" s="293"/>
      <c r="BB2" s="293"/>
      <c r="BC2" s="186" t="s">
        <v>243</v>
      </c>
      <c r="BD2" s="431"/>
    </row>
    <row r="3" spans="1:56" ht="13.5" thickBot="1">
      <c r="A3" s="438"/>
      <c r="B3" s="438"/>
      <c r="C3" s="438"/>
      <c r="D3" s="434" t="s">
        <v>49</v>
      </c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6"/>
      <c r="BD3" s="432"/>
    </row>
    <row r="4" spans="1:56" ht="27.75" customHeight="1" thickBot="1">
      <c r="A4" s="439"/>
      <c r="B4" s="439"/>
      <c r="C4" s="439"/>
      <c r="D4" s="11">
        <v>35</v>
      </c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88">
        <v>1</v>
      </c>
      <c r="W4" s="188">
        <v>2</v>
      </c>
      <c r="X4" s="188">
        <v>3</v>
      </c>
      <c r="Y4" s="188">
        <v>4</v>
      </c>
      <c r="Z4" s="12">
        <v>5</v>
      </c>
      <c r="AA4" s="12">
        <v>6</v>
      </c>
      <c r="AB4" s="12">
        <v>7</v>
      </c>
      <c r="AC4" s="12">
        <v>8</v>
      </c>
      <c r="AD4" s="12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2">
        <v>25</v>
      </c>
      <c r="AU4" s="12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433"/>
    </row>
    <row r="5" spans="1:56" ht="20.25" customHeight="1" thickBot="1">
      <c r="A5" s="292" t="s">
        <v>50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4"/>
    </row>
    <row r="6" spans="1:56" ht="23.25" customHeight="1" thickBot="1">
      <c r="A6" s="189"/>
      <c r="B6" s="190"/>
      <c r="C6" s="190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1">
        <v>13</v>
      </c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  <c r="X6" s="11">
        <v>21</v>
      </c>
      <c r="Y6" s="11">
        <v>22</v>
      </c>
      <c r="Z6" s="11">
        <v>23</v>
      </c>
      <c r="AA6" s="11">
        <v>24</v>
      </c>
      <c r="AB6" s="11">
        <v>25</v>
      </c>
      <c r="AC6" s="11">
        <v>26</v>
      </c>
      <c r="AD6" s="11">
        <v>27</v>
      </c>
      <c r="AE6" s="11">
        <v>28</v>
      </c>
      <c r="AF6" s="11">
        <v>29</v>
      </c>
      <c r="AG6" s="11">
        <v>30</v>
      </c>
      <c r="AH6" s="11">
        <v>31</v>
      </c>
      <c r="AI6" s="11">
        <v>32</v>
      </c>
      <c r="AJ6" s="11">
        <v>33</v>
      </c>
      <c r="AK6" s="11">
        <v>34</v>
      </c>
      <c r="AL6" s="11">
        <v>35</v>
      </c>
      <c r="AM6" s="11">
        <v>36</v>
      </c>
      <c r="AN6" s="11">
        <v>37</v>
      </c>
      <c r="AO6" s="11">
        <v>38</v>
      </c>
      <c r="AP6" s="11">
        <v>39</v>
      </c>
      <c r="AQ6" s="11">
        <v>40</v>
      </c>
      <c r="AR6" s="11">
        <v>41</v>
      </c>
      <c r="AS6" s="11">
        <v>42</v>
      </c>
      <c r="AT6" s="11">
        <v>43</v>
      </c>
      <c r="AU6" s="11">
        <v>44</v>
      </c>
      <c r="AV6" s="11">
        <v>45</v>
      </c>
      <c r="AW6" s="11">
        <v>46</v>
      </c>
      <c r="AX6" s="11">
        <v>47</v>
      </c>
      <c r="AY6" s="11">
        <v>48</v>
      </c>
      <c r="AZ6" s="11">
        <v>49</v>
      </c>
      <c r="BA6" s="11">
        <v>50</v>
      </c>
      <c r="BB6" s="11">
        <v>51</v>
      </c>
      <c r="BC6" s="11">
        <v>52</v>
      </c>
      <c r="BD6" s="12">
        <v>28</v>
      </c>
    </row>
    <row r="7" spans="1:56" ht="48.75" customHeight="1" thickBot="1">
      <c r="A7" s="440" t="s">
        <v>51</v>
      </c>
      <c r="B7" s="191" t="s">
        <v>31</v>
      </c>
      <c r="C7" s="192" t="s">
        <v>52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 t="s">
        <v>176</v>
      </c>
      <c r="V7" s="168" t="s">
        <v>176</v>
      </c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93"/>
      <c r="AT7" s="193"/>
      <c r="AU7" s="168" t="s">
        <v>176</v>
      </c>
      <c r="AV7" s="168" t="s">
        <v>176</v>
      </c>
      <c r="AW7" s="168" t="s">
        <v>176</v>
      </c>
      <c r="AX7" s="168" t="s">
        <v>176</v>
      </c>
      <c r="AY7" s="168" t="s">
        <v>176</v>
      </c>
      <c r="AZ7" s="168" t="s">
        <v>176</v>
      </c>
      <c r="BA7" s="168" t="s">
        <v>176</v>
      </c>
      <c r="BB7" s="168" t="s">
        <v>176</v>
      </c>
      <c r="BC7" s="168" t="s">
        <v>176</v>
      </c>
      <c r="BD7" s="168" t="s">
        <v>178</v>
      </c>
    </row>
    <row r="8" spans="1:56" ht="34.5" customHeight="1" thickBot="1">
      <c r="A8" s="441"/>
      <c r="B8" s="194" t="s">
        <v>97</v>
      </c>
      <c r="C8" s="192" t="s">
        <v>98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 t="s">
        <v>176</v>
      </c>
      <c r="V8" s="168" t="s">
        <v>176</v>
      </c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93"/>
      <c r="AT8" s="193"/>
      <c r="AU8" s="168" t="s">
        <v>176</v>
      </c>
      <c r="AV8" s="168" t="s">
        <v>176</v>
      </c>
      <c r="AW8" s="168" t="s">
        <v>176</v>
      </c>
      <c r="AX8" s="168" t="s">
        <v>176</v>
      </c>
      <c r="AY8" s="168" t="s">
        <v>176</v>
      </c>
      <c r="AZ8" s="168" t="s">
        <v>176</v>
      </c>
      <c r="BA8" s="168" t="s">
        <v>176</v>
      </c>
      <c r="BB8" s="168" t="s">
        <v>176</v>
      </c>
      <c r="BC8" s="168" t="s">
        <v>176</v>
      </c>
      <c r="BD8" s="168" t="s">
        <v>180</v>
      </c>
    </row>
    <row r="9" spans="1:56" ht="30.75" customHeight="1" thickBot="1">
      <c r="A9" s="441"/>
      <c r="B9" s="195" t="s">
        <v>13</v>
      </c>
      <c r="C9" s="196" t="s">
        <v>0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70" t="s">
        <v>176</v>
      </c>
      <c r="V9" s="170" t="s">
        <v>176</v>
      </c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 t="s">
        <v>99</v>
      </c>
      <c r="AT9" s="170"/>
      <c r="AU9" s="170" t="s">
        <v>176</v>
      </c>
      <c r="AV9" s="170" t="s">
        <v>176</v>
      </c>
      <c r="AW9" s="170" t="s">
        <v>176</v>
      </c>
      <c r="AX9" s="170" t="s">
        <v>176</v>
      </c>
      <c r="AY9" s="170" t="s">
        <v>176</v>
      </c>
      <c r="AZ9" s="170" t="s">
        <v>176</v>
      </c>
      <c r="BA9" s="170" t="s">
        <v>176</v>
      </c>
      <c r="BB9" s="170" t="s">
        <v>176</v>
      </c>
      <c r="BC9" s="170" t="s">
        <v>176</v>
      </c>
      <c r="BD9" s="198"/>
    </row>
    <row r="10" spans="1:56" ht="30.75" customHeight="1" thickBot="1">
      <c r="A10" s="441"/>
      <c r="B10" s="195" t="s">
        <v>14</v>
      </c>
      <c r="C10" s="196" t="s">
        <v>1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70" t="s">
        <v>176</v>
      </c>
      <c r="V10" s="170" t="s">
        <v>176</v>
      </c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 t="s">
        <v>100</v>
      </c>
      <c r="AS10" s="170"/>
      <c r="AT10" s="170"/>
      <c r="AU10" s="170" t="s">
        <v>176</v>
      </c>
      <c r="AV10" s="170" t="s">
        <v>176</v>
      </c>
      <c r="AW10" s="170" t="s">
        <v>176</v>
      </c>
      <c r="AX10" s="170" t="s">
        <v>176</v>
      </c>
      <c r="AY10" s="170" t="s">
        <v>176</v>
      </c>
      <c r="AZ10" s="170" t="s">
        <v>176</v>
      </c>
      <c r="BA10" s="170" t="s">
        <v>176</v>
      </c>
      <c r="BB10" s="170" t="s">
        <v>176</v>
      </c>
      <c r="BC10" s="170" t="s">
        <v>176</v>
      </c>
      <c r="BD10" s="198"/>
    </row>
    <row r="11" spans="1:56" ht="30.75" customHeight="1" thickBot="1">
      <c r="A11" s="441"/>
      <c r="B11" s="195" t="s">
        <v>15</v>
      </c>
      <c r="C11" s="199" t="s">
        <v>2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 t="s">
        <v>101</v>
      </c>
      <c r="U11" s="197" t="s">
        <v>176</v>
      </c>
      <c r="V11" s="170" t="s">
        <v>176</v>
      </c>
      <c r="W11" s="170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70" t="s">
        <v>100</v>
      </c>
      <c r="AS11" s="170"/>
      <c r="AT11" s="170"/>
      <c r="AU11" s="197" t="s">
        <v>176</v>
      </c>
      <c r="AV11" s="197" t="s">
        <v>176</v>
      </c>
      <c r="AW11" s="197" t="s">
        <v>176</v>
      </c>
      <c r="AX11" s="197" t="s">
        <v>176</v>
      </c>
      <c r="AY11" s="197" t="s">
        <v>176</v>
      </c>
      <c r="AZ11" s="197" t="s">
        <v>176</v>
      </c>
      <c r="BA11" s="197" t="s">
        <v>176</v>
      </c>
      <c r="BB11" s="197" t="s">
        <v>176</v>
      </c>
      <c r="BC11" s="197" t="s">
        <v>176</v>
      </c>
      <c r="BD11" s="198"/>
    </row>
    <row r="12" spans="1:56" ht="30.75" customHeight="1" thickBot="1">
      <c r="A12" s="441"/>
      <c r="B12" s="195" t="s">
        <v>16</v>
      </c>
      <c r="C12" s="196" t="s">
        <v>3</v>
      </c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70" t="s">
        <v>176</v>
      </c>
      <c r="V12" s="170" t="s">
        <v>176</v>
      </c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 t="s">
        <v>200</v>
      </c>
      <c r="AS12" s="170"/>
      <c r="AT12" s="170"/>
      <c r="AU12" s="170" t="s">
        <v>176</v>
      </c>
      <c r="AV12" s="170" t="s">
        <v>176</v>
      </c>
      <c r="AW12" s="170" t="s">
        <v>176</v>
      </c>
      <c r="AX12" s="170" t="s">
        <v>176</v>
      </c>
      <c r="AY12" s="170" t="s">
        <v>176</v>
      </c>
      <c r="AZ12" s="170" t="s">
        <v>176</v>
      </c>
      <c r="BA12" s="170" t="s">
        <v>176</v>
      </c>
      <c r="BB12" s="170" t="s">
        <v>176</v>
      </c>
      <c r="BC12" s="170" t="s">
        <v>176</v>
      </c>
      <c r="BD12" s="198"/>
    </row>
    <row r="13" spans="1:56" ht="30.75" customHeight="1" thickBot="1">
      <c r="A13" s="441"/>
      <c r="B13" s="195" t="s">
        <v>17</v>
      </c>
      <c r="C13" s="199" t="s">
        <v>4</v>
      </c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 t="s">
        <v>176</v>
      </c>
      <c r="V13" s="170" t="s">
        <v>176</v>
      </c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 t="s">
        <v>200</v>
      </c>
      <c r="AS13" s="170"/>
      <c r="AT13" s="170"/>
      <c r="AU13" s="197" t="s">
        <v>176</v>
      </c>
      <c r="AV13" s="197" t="s">
        <v>176</v>
      </c>
      <c r="AW13" s="197" t="s">
        <v>176</v>
      </c>
      <c r="AX13" s="197" t="s">
        <v>176</v>
      </c>
      <c r="AY13" s="197" t="s">
        <v>176</v>
      </c>
      <c r="AZ13" s="197" t="s">
        <v>176</v>
      </c>
      <c r="BA13" s="197" t="s">
        <v>176</v>
      </c>
      <c r="BB13" s="197" t="s">
        <v>176</v>
      </c>
      <c r="BC13" s="197" t="s">
        <v>176</v>
      </c>
      <c r="BD13" s="198"/>
    </row>
    <row r="14" spans="1:56" ht="30.75" customHeight="1" thickBot="1">
      <c r="A14" s="441"/>
      <c r="B14" s="195" t="s">
        <v>18</v>
      </c>
      <c r="C14" s="196" t="s">
        <v>5</v>
      </c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70" t="s">
        <v>176</v>
      </c>
      <c r="V14" s="170" t="s">
        <v>176</v>
      </c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 t="s">
        <v>100</v>
      </c>
      <c r="AS14" s="170"/>
      <c r="AT14" s="170"/>
      <c r="AU14" s="170" t="s">
        <v>176</v>
      </c>
      <c r="AV14" s="170" t="s">
        <v>176</v>
      </c>
      <c r="AW14" s="170" t="s">
        <v>176</v>
      </c>
      <c r="AX14" s="170" t="s">
        <v>176</v>
      </c>
      <c r="AY14" s="170" t="s">
        <v>176</v>
      </c>
      <c r="AZ14" s="170" t="s">
        <v>176</v>
      </c>
      <c r="BA14" s="170" t="s">
        <v>176</v>
      </c>
      <c r="BB14" s="170" t="s">
        <v>176</v>
      </c>
      <c r="BC14" s="170" t="s">
        <v>176</v>
      </c>
      <c r="BD14" s="198"/>
    </row>
    <row r="15" spans="1:56" ht="30.75" customHeight="1" thickBot="1">
      <c r="A15" s="441"/>
      <c r="B15" s="195" t="s">
        <v>19</v>
      </c>
      <c r="C15" s="196" t="s">
        <v>6</v>
      </c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 t="s">
        <v>100</v>
      </c>
      <c r="U15" s="170" t="s">
        <v>176</v>
      </c>
      <c r="V15" s="170" t="s">
        <v>176</v>
      </c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 t="s">
        <v>176</v>
      </c>
      <c r="AV15" s="170" t="s">
        <v>176</v>
      </c>
      <c r="AW15" s="170" t="s">
        <v>176</v>
      </c>
      <c r="AX15" s="170" t="s">
        <v>176</v>
      </c>
      <c r="AY15" s="170" t="s">
        <v>176</v>
      </c>
      <c r="AZ15" s="170" t="s">
        <v>176</v>
      </c>
      <c r="BA15" s="170" t="s">
        <v>176</v>
      </c>
      <c r="BB15" s="170" t="s">
        <v>176</v>
      </c>
      <c r="BC15" s="170" t="s">
        <v>176</v>
      </c>
      <c r="BD15" s="198"/>
    </row>
    <row r="16" spans="1:56" ht="30.75" customHeight="1" thickBot="1">
      <c r="A16" s="441"/>
      <c r="B16" s="195" t="s">
        <v>71</v>
      </c>
      <c r="C16" s="199" t="s">
        <v>57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 t="s">
        <v>101</v>
      </c>
      <c r="U16" s="170" t="s">
        <v>176</v>
      </c>
      <c r="V16" s="170" t="s">
        <v>176</v>
      </c>
      <c r="W16" s="170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70"/>
      <c r="AO16" s="170"/>
      <c r="AP16" s="170"/>
      <c r="AQ16" s="170"/>
      <c r="AR16" s="170" t="s">
        <v>100</v>
      </c>
      <c r="AS16" s="170"/>
      <c r="AT16" s="170"/>
      <c r="AU16" s="170" t="s">
        <v>176</v>
      </c>
      <c r="AV16" s="170" t="s">
        <v>176</v>
      </c>
      <c r="AW16" s="170" t="s">
        <v>176</v>
      </c>
      <c r="AX16" s="170" t="s">
        <v>176</v>
      </c>
      <c r="AY16" s="170" t="s">
        <v>176</v>
      </c>
      <c r="AZ16" s="170" t="s">
        <v>176</v>
      </c>
      <c r="BA16" s="170" t="s">
        <v>176</v>
      </c>
      <c r="BB16" s="170" t="s">
        <v>176</v>
      </c>
      <c r="BC16" s="170" t="s">
        <v>176</v>
      </c>
      <c r="BD16" s="198"/>
    </row>
    <row r="17" spans="1:256" ht="30.75" customHeight="1" thickBot="1">
      <c r="A17" s="441"/>
      <c r="B17" s="195" t="s">
        <v>72</v>
      </c>
      <c r="C17" s="196" t="s">
        <v>7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70" t="s">
        <v>176</v>
      </c>
      <c r="V17" s="170" t="s">
        <v>176</v>
      </c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 t="s">
        <v>100</v>
      </c>
      <c r="AS17" s="170"/>
      <c r="AT17" s="170"/>
      <c r="AU17" s="170" t="s">
        <v>176</v>
      </c>
      <c r="AV17" s="170" t="s">
        <v>176</v>
      </c>
      <c r="AW17" s="170" t="s">
        <v>176</v>
      </c>
      <c r="AX17" s="170" t="s">
        <v>176</v>
      </c>
      <c r="AY17" s="170" t="s">
        <v>176</v>
      </c>
      <c r="AZ17" s="170" t="s">
        <v>176</v>
      </c>
      <c r="BA17" s="170" t="s">
        <v>176</v>
      </c>
      <c r="BB17" s="170" t="s">
        <v>176</v>
      </c>
      <c r="BC17" s="170" t="s">
        <v>176</v>
      </c>
      <c r="BD17" s="198"/>
    </row>
    <row r="18" spans="1:256" ht="30.75" customHeight="1" thickBot="1">
      <c r="A18" s="441"/>
      <c r="B18" s="195" t="s">
        <v>224</v>
      </c>
      <c r="C18" s="196" t="s">
        <v>222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 t="s">
        <v>246</v>
      </c>
      <c r="U18" s="170" t="s">
        <v>176</v>
      </c>
      <c r="V18" s="170" t="s">
        <v>176</v>
      </c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 t="s">
        <v>176</v>
      </c>
      <c r="AV18" s="170" t="s">
        <v>176</v>
      </c>
      <c r="AW18" s="170" t="s">
        <v>176</v>
      </c>
      <c r="AX18" s="170" t="s">
        <v>176</v>
      </c>
      <c r="AY18" s="170" t="s">
        <v>176</v>
      </c>
      <c r="AZ18" s="170" t="s">
        <v>176</v>
      </c>
      <c r="BA18" s="170" t="s">
        <v>176</v>
      </c>
      <c r="BB18" s="170" t="s">
        <v>176</v>
      </c>
      <c r="BC18" s="170" t="s">
        <v>176</v>
      </c>
      <c r="BD18" s="198"/>
    </row>
    <row r="19" spans="1:256" ht="30.75" customHeight="1" thickBot="1">
      <c r="A19" s="441"/>
      <c r="B19" s="195" t="s">
        <v>225</v>
      </c>
      <c r="C19" s="196" t="s">
        <v>223</v>
      </c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 t="s">
        <v>246</v>
      </c>
      <c r="U19" s="170" t="s">
        <v>176</v>
      </c>
      <c r="V19" s="170" t="s">
        <v>176</v>
      </c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 t="s">
        <v>176</v>
      </c>
      <c r="AV19" s="170" t="s">
        <v>176</v>
      </c>
      <c r="AW19" s="170" t="s">
        <v>176</v>
      </c>
      <c r="AX19" s="170" t="s">
        <v>176</v>
      </c>
      <c r="AY19" s="170" t="s">
        <v>176</v>
      </c>
      <c r="AZ19" s="170" t="s">
        <v>176</v>
      </c>
      <c r="BA19" s="170" t="s">
        <v>176</v>
      </c>
      <c r="BB19" s="170" t="s">
        <v>176</v>
      </c>
      <c r="BC19" s="170" t="s">
        <v>176</v>
      </c>
      <c r="BD19" s="198"/>
      <c r="BE19" s="78"/>
      <c r="BF19" s="79"/>
      <c r="BG19" s="80"/>
      <c r="BH19" s="79"/>
      <c r="BI19" s="80"/>
      <c r="BJ19" s="79"/>
      <c r="BK19" s="80"/>
      <c r="BL19" s="79"/>
      <c r="BM19" s="80"/>
      <c r="BN19" s="79"/>
      <c r="BO19" s="80"/>
      <c r="BP19" s="79"/>
      <c r="BQ19" s="80"/>
      <c r="BR19" s="79"/>
      <c r="BS19" s="80"/>
      <c r="BT19" s="79"/>
      <c r="BU19" s="80"/>
      <c r="BV19" s="79"/>
      <c r="BW19" s="80"/>
      <c r="BX19" s="79"/>
      <c r="BY19" s="80"/>
      <c r="BZ19" s="79"/>
      <c r="CA19" s="80"/>
      <c r="CB19" s="79"/>
      <c r="CC19" s="80"/>
      <c r="CD19" s="79"/>
      <c r="CE19" s="80"/>
      <c r="CF19" s="79"/>
      <c r="CG19" s="80"/>
      <c r="CH19" s="79"/>
      <c r="CI19" s="80"/>
      <c r="CJ19" s="79"/>
      <c r="CK19" s="80"/>
      <c r="CL19" s="79"/>
      <c r="CM19" s="80"/>
      <c r="CN19" s="79"/>
      <c r="CO19" s="80"/>
      <c r="CP19" s="79"/>
      <c r="CQ19" s="80"/>
      <c r="CR19" s="79"/>
      <c r="CS19" s="80"/>
      <c r="CT19" s="79"/>
      <c r="CU19" s="80"/>
      <c r="CV19" s="79"/>
      <c r="CW19" s="80"/>
      <c r="CX19" s="79"/>
      <c r="CY19" s="80"/>
      <c r="CZ19" s="79"/>
      <c r="DA19" s="80"/>
      <c r="DB19" s="79"/>
      <c r="DC19" s="80"/>
      <c r="DD19" s="79"/>
      <c r="DE19" s="80"/>
      <c r="DF19" s="79"/>
      <c r="DG19" s="80"/>
      <c r="DH19" s="79"/>
      <c r="DI19" s="80"/>
      <c r="DJ19" s="79"/>
      <c r="DK19" s="80"/>
      <c r="DL19" s="79"/>
      <c r="DM19" s="80"/>
      <c r="DN19" s="79"/>
      <c r="DO19" s="80"/>
      <c r="DP19" s="79"/>
      <c r="DQ19" s="80"/>
      <c r="DR19" s="79"/>
      <c r="DS19" s="80"/>
      <c r="DT19" s="79"/>
      <c r="DU19" s="80"/>
      <c r="DV19" s="79"/>
      <c r="DW19" s="80"/>
      <c r="DX19" s="79"/>
      <c r="DY19" s="80"/>
      <c r="DZ19" s="79"/>
      <c r="EA19" s="80"/>
      <c r="EB19" s="79"/>
      <c r="EC19" s="80"/>
      <c r="ED19" s="79"/>
      <c r="EE19" s="80"/>
      <c r="EF19" s="79"/>
      <c r="EG19" s="80"/>
      <c r="EH19" s="79"/>
      <c r="EI19" s="80"/>
      <c r="EJ19" s="79"/>
      <c r="EK19" s="80"/>
      <c r="EL19" s="79"/>
      <c r="EM19" s="80"/>
      <c r="EN19" s="79"/>
      <c r="EO19" s="80"/>
      <c r="EP19" s="79"/>
      <c r="EQ19" s="80"/>
      <c r="ER19" s="79"/>
      <c r="ES19" s="80"/>
      <c r="ET19" s="79"/>
      <c r="EU19" s="80"/>
      <c r="EV19" s="79"/>
      <c r="EW19" s="80"/>
      <c r="EX19" s="79"/>
      <c r="EY19" s="80"/>
      <c r="EZ19" s="79"/>
      <c r="FA19" s="80"/>
      <c r="FB19" s="79"/>
      <c r="FC19" s="80"/>
      <c r="FD19" s="79"/>
      <c r="FE19" s="80"/>
      <c r="FF19" s="79"/>
      <c r="FG19" s="80"/>
      <c r="FH19" s="79"/>
      <c r="FI19" s="80"/>
      <c r="FJ19" s="79"/>
      <c r="FK19" s="80"/>
      <c r="FL19" s="79"/>
      <c r="FM19" s="80"/>
      <c r="FN19" s="79"/>
      <c r="FO19" s="80"/>
      <c r="FP19" s="79"/>
      <c r="FQ19" s="80"/>
      <c r="FR19" s="79"/>
      <c r="FS19" s="80"/>
      <c r="FT19" s="79"/>
      <c r="FU19" s="80"/>
      <c r="FV19" s="79"/>
      <c r="FW19" s="80"/>
      <c r="FX19" s="79"/>
      <c r="FY19" s="80"/>
      <c r="FZ19" s="79"/>
      <c r="GA19" s="80"/>
      <c r="GB19" s="79"/>
      <c r="GC19" s="80"/>
      <c r="GD19" s="79"/>
      <c r="GE19" s="80"/>
      <c r="GF19" s="79"/>
      <c r="GG19" s="80"/>
      <c r="GH19" s="79"/>
      <c r="GI19" s="80"/>
      <c r="GJ19" s="79"/>
      <c r="GK19" s="80"/>
      <c r="GL19" s="79"/>
      <c r="GM19" s="80"/>
      <c r="GN19" s="79"/>
      <c r="GO19" s="80"/>
      <c r="GP19" s="79"/>
      <c r="GQ19" s="80"/>
      <c r="GR19" s="79"/>
      <c r="GS19" s="80"/>
      <c r="GT19" s="79"/>
      <c r="GU19" s="80"/>
      <c r="GV19" s="79"/>
      <c r="GW19" s="80"/>
      <c r="GX19" s="79"/>
      <c r="GY19" s="80"/>
      <c r="GZ19" s="79"/>
      <c r="HA19" s="80"/>
      <c r="HB19" s="79"/>
      <c r="HC19" s="80"/>
      <c r="HD19" s="79"/>
      <c r="HE19" s="80"/>
      <c r="HF19" s="79"/>
      <c r="HG19" s="80"/>
      <c r="HH19" s="79"/>
      <c r="HI19" s="80"/>
      <c r="HJ19" s="79"/>
      <c r="HK19" s="80"/>
      <c r="HL19" s="79"/>
      <c r="HM19" s="80"/>
      <c r="HN19" s="79"/>
      <c r="HO19" s="80"/>
      <c r="HP19" s="79"/>
      <c r="HQ19" s="80"/>
      <c r="HR19" s="79"/>
      <c r="HS19" s="80"/>
      <c r="HT19" s="79"/>
      <c r="HU19" s="80"/>
      <c r="HV19" s="79"/>
      <c r="HW19" s="80"/>
      <c r="HX19" s="79"/>
      <c r="HY19" s="80"/>
      <c r="HZ19" s="79"/>
      <c r="IA19" s="80"/>
      <c r="IB19" s="79"/>
      <c r="IC19" s="80"/>
      <c r="ID19" s="79"/>
      <c r="IE19" s="80"/>
      <c r="IF19" s="79"/>
      <c r="IG19" s="80"/>
      <c r="IH19" s="79"/>
      <c r="II19" s="80"/>
      <c r="IJ19" s="79"/>
      <c r="IK19" s="80"/>
      <c r="IL19" s="79"/>
      <c r="IM19" s="80"/>
      <c r="IN19" s="79"/>
      <c r="IO19" s="80"/>
      <c r="IP19" s="79"/>
      <c r="IQ19" s="80"/>
      <c r="IR19" s="79"/>
      <c r="IS19" s="80"/>
      <c r="IT19" s="79"/>
      <c r="IU19" s="80"/>
      <c r="IV19" s="79"/>
    </row>
    <row r="20" spans="1:256" ht="30.75" customHeight="1" thickBot="1">
      <c r="A20" s="441"/>
      <c r="B20" s="200" t="s">
        <v>96</v>
      </c>
      <c r="C20" s="201" t="s">
        <v>95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 t="s">
        <v>176</v>
      </c>
      <c r="V20" s="202" t="s">
        <v>176</v>
      </c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3"/>
      <c r="AT20" s="203"/>
      <c r="AU20" s="202" t="s">
        <v>176</v>
      </c>
      <c r="AV20" s="202" t="s">
        <v>176</v>
      </c>
      <c r="AW20" s="202" t="s">
        <v>176</v>
      </c>
      <c r="AX20" s="202" t="s">
        <v>176</v>
      </c>
      <c r="AY20" s="202" t="s">
        <v>176</v>
      </c>
      <c r="AZ20" s="202" t="s">
        <v>176</v>
      </c>
      <c r="BA20" s="202" t="s">
        <v>176</v>
      </c>
      <c r="BB20" s="202" t="s">
        <v>176</v>
      </c>
      <c r="BC20" s="202" t="s">
        <v>176</v>
      </c>
      <c r="BD20" s="168" t="s">
        <v>179</v>
      </c>
    </row>
    <row r="21" spans="1:256" ht="30.75" customHeight="1" thickBot="1">
      <c r="A21" s="441"/>
      <c r="B21" s="195" t="s">
        <v>68</v>
      </c>
      <c r="C21" s="204" t="s">
        <v>247</v>
      </c>
      <c r="D21" s="205"/>
      <c r="E21" s="206"/>
      <c r="F21" s="207"/>
      <c r="G21" s="206"/>
      <c r="H21" s="207"/>
      <c r="I21" s="206"/>
      <c r="J21" s="207"/>
      <c r="K21" s="206"/>
      <c r="L21" s="207"/>
      <c r="M21" s="206"/>
      <c r="N21" s="207"/>
      <c r="O21" s="206"/>
      <c r="P21" s="207"/>
      <c r="Q21" s="206"/>
      <c r="R21" s="207"/>
      <c r="S21" s="206"/>
      <c r="T21" s="207"/>
      <c r="U21" s="206" t="s">
        <v>176</v>
      </c>
      <c r="V21" s="207" t="s">
        <v>176</v>
      </c>
      <c r="W21" s="206"/>
      <c r="X21" s="207"/>
      <c r="Y21" s="206"/>
      <c r="Z21" s="207"/>
      <c r="AA21" s="206"/>
      <c r="AB21" s="207"/>
      <c r="AC21" s="206"/>
      <c r="AD21" s="207"/>
      <c r="AE21" s="206"/>
      <c r="AF21" s="207"/>
      <c r="AG21" s="206"/>
      <c r="AH21" s="207"/>
      <c r="AI21" s="206"/>
      <c r="AJ21" s="207"/>
      <c r="AK21" s="206"/>
      <c r="AL21" s="207"/>
      <c r="AM21" s="206"/>
      <c r="AN21" s="207"/>
      <c r="AO21" s="206"/>
      <c r="AP21" s="207"/>
      <c r="AQ21" s="206"/>
      <c r="AR21" s="206"/>
      <c r="AS21" s="207" t="s">
        <v>99</v>
      </c>
      <c r="AT21" s="206"/>
      <c r="AU21" s="206" t="s">
        <v>176</v>
      </c>
      <c r="AV21" s="206" t="s">
        <v>176</v>
      </c>
      <c r="AW21" s="206" t="s">
        <v>176</v>
      </c>
      <c r="AX21" s="206" t="s">
        <v>176</v>
      </c>
      <c r="AY21" s="206" t="s">
        <v>176</v>
      </c>
      <c r="AZ21" s="206" t="s">
        <v>176</v>
      </c>
      <c r="BA21" s="206" t="s">
        <v>176</v>
      </c>
      <c r="BB21" s="206" t="s">
        <v>176</v>
      </c>
      <c r="BC21" s="206" t="s">
        <v>176</v>
      </c>
      <c r="BD21" s="208"/>
    </row>
    <row r="22" spans="1:256" ht="30.75" customHeight="1" thickBot="1">
      <c r="A22" s="441"/>
      <c r="B22" s="195" t="s">
        <v>70</v>
      </c>
      <c r="C22" s="199" t="s">
        <v>248</v>
      </c>
      <c r="D22" s="197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174" t="s">
        <v>176</v>
      </c>
      <c r="V22" s="174" t="s">
        <v>176</v>
      </c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0" t="s">
        <v>100</v>
      </c>
      <c r="AS22" s="174"/>
      <c r="AT22" s="174"/>
      <c r="AU22" s="174" t="s">
        <v>176</v>
      </c>
      <c r="AV22" s="174" t="s">
        <v>176</v>
      </c>
      <c r="AW22" s="174" t="s">
        <v>176</v>
      </c>
      <c r="AX22" s="174" t="s">
        <v>176</v>
      </c>
      <c r="AY22" s="174" t="s">
        <v>176</v>
      </c>
      <c r="AZ22" s="174" t="s">
        <v>176</v>
      </c>
      <c r="BA22" s="174" t="s">
        <v>176</v>
      </c>
      <c r="BB22" s="174" t="s">
        <v>176</v>
      </c>
      <c r="BC22" s="174" t="s">
        <v>176</v>
      </c>
      <c r="BD22" s="210"/>
    </row>
    <row r="23" spans="1:256" ht="30.75" customHeight="1" thickBot="1">
      <c r="A23" s="441"/>
      <c r="B23" s="204" t="s">
        <v>69</v>
      </c>
      <c r="C23" s="196" t="s">
        <v>9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70" t="s">
        <v>176</v>
      </c>
      <c r="V23" s="170" t="s">
        <v>176</v>
      </c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 t="s">
        <v>99</v>
      </c>
      <c r="AU23" s="170" t="s">
        <v>176</v>
      </c>
      <c r="AV23" s="170" t="s">
        <v>176</v>
      </c>
      <c r="AW23" s="170" t="s">
        <v>176</v>
      </c>
      <c r="AX23" s="170" t="s">
        <v>176</v>
      </c>
      <c r="AY23" s="170" t="s">
        <v>176</v>
      </c>
      <c r="AZ23" s="170" t="s">
        <v>176</v>
      </c>
      <c r="BA23" s="170" t="s">
        <v>176</v>
      </c>
      <c r="BB23" s="170" t="s">
        <v>176</v>
      </c>
      <c r="BC23" s="170" t="s">
        <v>176</v>
      </c>
      <c r="BD23" s="198"/>
    </row>
    <row r="24" spans="1:256" ht="48.75" customHeight="1" thickBot="1">
      <c r="A24" s="441"/>
      <c r="B24" s="211" t="s">
        <v>249</v>
      </c>
      <c r="C24" s="212" t="s">
        <v>244</v>
      </c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6" t="s">
        <v>100</v>
      </c>
      <c r="U24" s="214" t="s">
        <v>176</v>
      </c>
      <c r="V24" s="214" t="s">
        <v>176</v>
      </c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 t="s">
        <v>176</v>
      </c>
      <c r="AV24" s="214" t="s">
        <v>176</v>
      </c>
      <c r="AW24" s="214" t="s">
        <v>176</v>
      </c>
      <c r="AX24" s="214" t="s">
        <v>176</v>
      </c>
      <c r="AY24" s="214" t="s">
        <v>176</v>
      </c>
      <c r="AZ24" s="214" t="s">
        <v>176</v>
      </c>
      <c r="BA24" s="214" t="s">
        <v>176</v>
      </c>
      <c r="BB24" s="214" t="s">
        <v>176</v>
      </c>
      <c r="BC24" s="214" t="s">
        <v>176</v>
      </c>
      <c r="BD24" s="215"/>
    </row>
    <row r="25" spans="1:256">
      <c r="A25" s="441"/>
      <c r="B25" s="443" t="s">
        <v>102</v>
      </c>
      <c r="C25" s="444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>
        <v>5</v>
      </c>
      <c r="U25" s="447" t="s">
        <v>176</v>
      </c>
      <c r="V25" s="447" t="s">
        <v>176</v>
      </c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  <c r="AM25" s="447"/>
      <c r="AN25" s="447"/>
      <c r="AO25" s="447"/>
      <c r="AP25" s="447"/>
      <c r="AQ25" s="447"/>
      <c r="AR25" s="338">
        <v>8</v>
      </c>
      <c r="AS25" s="324">
        <v>2</v>
      </c>
      <c r="AT25" s="449">
        <v>1</v>
      </c>
      <c r="AU25" s="447" t="s">
        <v>176</v>
      </c>
      <c r="AV25" s="447" t="s">
        <v>176</v>
      </c>
      <c r="AW25" s="447" t="s">
        <v>176</v>
      </c>
      <c r="AX25" s="447" t="s">
        <v>176</v>
      </c>
      <c r="AY25" s="447" t="s">
        <v>176</v>
      </c>
      <c r="AZ25" s="447" t="s">
        <v>176</v>
      </c>
      <c r="BA25" s="447" t="s">
        <v>176</v>
      </c>
      <c r="BB25" s="447" t="s">
        <v>176</v>
      </c>
      <c r="BC25" s="447" t="s">
        <v>176</v>
      </c>
      <c r="BD25" s="451" t="s">
        <v>178</v>
      </c>
    </row>
    <row r="26" spans="1:256" ht="13.5" thickBot="1">
      <c r="A26" s="442"/>
      <c r="B26" s="445"/>
      <c r="C26" s="446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339"/>
      <c r="AS26" s="325"/>
      <c r="AT26" s="450"/>
      <c r="AU26" s="448"/>
      <c r="AV26" s="448"/>
      <c r="AW26" s="448"/>
      <c r="AX26" s="448"/>
      <c r="AY26" s="448"/>
      <c r="AZ26" s="448"/>
      <c r="BA26" s="448"/>
      <c r="BB26" s="448"/>
      <c r="BC26" s="448"/>
      <c r="BD26" s="452"/>
    </row>
    <row r="29" spans="1:256" ht="20.25" customHeight="1"/>
  </sheetData>
  <mergeCells count="74">
    <mergeCell ref="AU25:AU26"/>
    <mergeCell ref="AV25:AV26"/>
    <mergeCell ref="BB25:BB26"/>
    <mergeCell ref="BC25:BC26"/>
    <mergeCell ref="BD25:BD26"/>
    <mergeCell ref="AW25:AW26"/>
    <mergeCell ref="AX25:AX26"/>
    <mergeCell ref="AY25:AY26"/>
    <mergeCell ref="AZ25:AZ26"/>
    <mergeCell ref="BA25:BA26"/>
    <mergeCell ref="AN25:AN26"/>
    <mergeCell ref="AO25:AO26"/>
    <mergeCell ref="AP25:AP26"/>
    <mergeCell ref="AQ25:AQ26"/>
    <mergeCell ref="AT25:AT26"/>
    <mergeCell ref="AR25:AR26"/>
    <mergeCell ref="AS25:AS26"/>
    <mergeCell ref="AI25:AI26"/>
    <mergeCell ref="AJ25:AJ26"/>
    <mergeCell ref="AK25:AK26"/>
    <mergeCell ref="AL25:AL26"/>
    <mergeCell ref="AM25:AM26"/>
    <mergeCell ref="AD25:AD26"/>
    <mergeCell ref="AE25:AE26"/>
    <mergeCell ref="AF25:AF26"/>
    <mergeCell ref="AG25:AG26"/>
    <mergeCell ref="AH25:AH26"/>
    <mergeCell ref="Y25:Y26"/>
    <mergeCell ref="Z25:Z26"/>
    <mergeCell ref="AA25:AA26"/>
    <mergeCell ref="AB25:AB26"/>
    <mergeCell ref="AC25:AC26"/>
    <mergeCell ref="T25:T26"/>
    <mergeCell ref="U25:U26"/>
    <mergeCell ref="V25:V26"/>
    <mergeCell ref="W25:W26"/>
    <mergeCell ref="X25:X26"/>
    <mergeCell ref="O25:O26"/>
    <mergeCell ref="P25:P26"/>
    <mergeCell ref="Q25:Q26"/>
    <mergeCell ref="R25:R26"/>
    <mergeCell ref="S25:S26"/>
    <mergeCell ref="AL2:AO2"/>
    <mergeCell ref="AQ2:AS2"/>
    <mergeCell ref="AU2:AX2"/>
    <mergeCell ref="A7:A26"/>
    <mergeCell ref="B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5:BD5"/>
    <mergeCell ref="AZ2:BB2"/>
    <mergeCell ref="V2:X2"/>
    <mergeCell ref="Z2:AB2"/>
    <mergeCell ref="A1:BD1"/>
    <mergeCell ref="BD2:BD4"/>
    <mergeCell ref="D3:BC3"/>
    <mergeCell ref="M2:O2"/>
    <mergeCell ref="Q2:T2"/>
    <mergeCell ref="A2:A4"/>
    <mergeCell ref="B2:B4"/>
    <mergeCell ref="C2:C4"/>
    <mergeCell ref="E2:G2"/>
    <mergeCell ref="I2:K2"/>
    <mergeCell ref="AD2:AF2"/>
    <mergeCell ref="AH2:AJ2"/>
  </mergeCells>
  <pageMargins left="0" right="0" top="0" bottom="0" header="0.31496062992125984" footer="0.31496062992125984"/>
  <pageSetup paperSize="8" scale="10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32"/>
  <sheetViews>
    <sheetView topLeftCell="C28" zoomScale="120" zoomScaleNormal="120" workbookViewId="0">
      <selection sqref="A1:BD1"/>
    </sheetView>
  </sheetViews>
  <sheetFormatPr defaultRowHeight="12.75"/>
  <cols>
    <col min="1" max="1" width="2.42578125" customWidth="1"/>
    <col min="2" max="2" width="6.42578125" customWidth="1"/>
    <col min="3" max="3" width="20.140625" customWidth="1"/>
    <col min="4" max="42" width="2.28515625" customWidth="1"/>
    <col min="43" max="43" width="2.42578125" customWidth="1"/>
    <col min="44" max="44" width="2.28515625" customWidth="1"/>
    <col min="45" max="46" width="3.28515625" customWidth="1"/>
    <col min="47" max="55" width="2.28515625" customWidth="1"/>
    <col min="56" max="56" width="11.7109375" customWidth="1"/>
  </cols>
  <sheetData>
    <row r="1" spans="1:56" ht="13.5" thickBot="1">
      <c r="A1" s="430" t="s">
        <v>111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</row>
    <row r="2" spans="1:56" ht="39.75" customHeight="1" thickBot="1">
      <c r="A2" s="456" t="s">
        <v>32</v>
      </c>
      <c r="B2" s="456" t="s">
        <v>33</v>
      </c>
      <c r="C2" s="456" t="s">
        <v>34</v>
      </c>
      <c r="D2" s="9" t="s">
        <v>231</v>
      </c>
      <c r="E2" s="292" t="s">
        <v>36</v>
      </c>
      <c r="F2" s="387"/>
      <c r="G2" s="388"/>
      <c r="H2" s="10" t="s">
        <v>232</v>
      </c>
      <c r="I2" s="292" t="s">
        <v>37</v>
      </c>
      <c r="J2" s="293"/>
      <c r="K2" s="293"/>
      <c r="L2" s="9" t="s">
        <v>233</v>
      </c>
      <c r="M2" s="298" t="s">
        <v>38</v>
      </c>
      <c r="N2" s="299"/>
      <c r="O2" s="299"/>
      <c r="P2" s="8" t="s">
        <v>234</v>
      </c>
      <c r="Q2" s="298" t="s">
        <v>39</v>
      </c>
      <c r="R2" s="299"/>
      <c r="S2" s="299"/>
      <c r="T2" s="300"/>
      <c r="U2" s="7" t="s">
        <v>235</v>
      </c>
      <c r="V2" s="298" t="s">
        <v>40</v>
      </c>
      <c r="W2" s="299"/>
      <c r="X2" s="299"/>
      <c r="Y2" s="8" t="s">
        <v>236</v>
      </c>
      <c r="Z2" s="298" t="s">
        <v>41</v>
      </c>
      <c r="AA2" s="299"/>
      <c r="AB2" s="299"/>
      <c r="AC2" s="8" t="s">
        <v>237</v>
      </c>
      <c r="AD2" s="298" t="s">
        <v>42</v>
      </c>
      <c r="AE2" s="299"/>
      <c r="AF2" s="299"/>
      <c r="AG2" s="9" t="s">
        <v>238</v>
      </c>
      <c r="AH2" s="292" t="s">
        <v>43</v>
      </c>
      <c r="AI2" s="293"/>
      <c r="AJ2" s="294"/>
      <c r="AK2" s="10" t="s">
        <v>239</v>
      </c>
      <c r="AL2" s="292" t="s">
        <v>44</v>
      </c>
      <c r="AM2" s="293"/>
      <c r="AN2" s="293"/>
      <c r="AO2" s="294"/>
      <c r="AP2" s="9" t="s">
        <v>240</v>
      </c>
      <c r="AQ2" s="292" t="s">
        <v>45</v>
      </c>
      <c r="AR2" s="293"/>
      <c r="AS2" s="294"/>
      <c r="AT2" s="9" t="s">
        <v>241</v>
      </c>
      <c r="AU2" s="292" t="s">
        <v>46</v>
      </c>
      <c r="AV2" s="293"/>
      <c r="AW2" s="293"/>
      <c r="AX2" s="294"/>
      <c r="AY2" s="8" t="s">
        <v>242</v>
      </c>
      <c r="AZ2" s="292" t="s">
        <v>47</v>
      </c>
      <c r="BA2" s="293"/>
      <c r="BB2" s="293"/>
      <c r="BC2" s="186" t="s">
        <v>243</v>
      </c>
      <c r="BD2" s="454" t="s">
        <v>48</v>
      </c>
    </row>
    <row r="3" spans="1:56" ht="13.5" thickBot="1">
      <c r="A3" s="457"/>
      <c r="B3" s="457"/>
      <c r="C3" s="457"/>
      <c r="D3" s="292" t="s">
        <v>49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4"/>
      <c r="BD3" s="455"/>
    </row>
    <row r="4" spans="1:56" ht="13.5" thickBot="1">
      <c r="A4" s="458"/>
      <c r="B4" s="458"/>
      <c r="C4" s="458"/>
      <c r="D4" s="11">
        <v>35</v>
      </c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2">
        <v>25</v>
      </c>
      <c r="AU4" s="12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2">
        <v>10</v>
      </c>
    </row>
    <row r="5" spans="1:56" ht="13.5" thickBot="1">
      <c r="A5" s="292" t="s">
        <v>50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4"/>
    </row>
    <row r="6" spans="1:56" ht="13.5" thickBot="1">
      <c r="A6" s="16"/>
      <c r="B6" s="15"/>
      <c r="C6" s="15"/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  <c r="N6" s="5">
        <v>11</v>
      </c>
      <c r="O6" s="5">
        <v>12</v>
      </c>
      <c r="P6" s="5">
        <v>13</v>
      </c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  <c r="X6" s="5">
        <v>21</v>
      </c>
      <c r="Y6" s="5">
        <v>22</v>
      </c>
      <c r="Z6" s="5">
        <v>23</v>
      </c>
      <c r="AA6" s="5">
        <v>24</v>
      </c>
      <c r="AB6" s="5">
        <v>25</v>
      </c>
      <c r="AC6" s="5">
        <v>26</v>
      </c>
      <c r="AD6" s="5">
        <v>27</v>
      </c>
      <c r="AE6" s="5">
        <v>28</v>
      </c>
      <c r="AF6" s="5">
        <v>29</v>
      </c>
      <c r="AG6" s="5">
        <v>30</v>
      </c>
      <c r="AH6" s="5">
        <v>31</v>
      </c>
      <c r="AI6" s="5">
        <v>32</v>
      </c>
      <c r="AJ6" s="5">
        <v>33</v>
      </c>
      <c r="AK6" s="5">
        <v>34</v>
      </c>
      <c r="AL6" s="5">
        <v>35</v>
      </c>
      <c r="AM6" s="5">
        <v>36</v>
      </c>
      <c r="AN6" s="5">
        <v>37</v>
      </c>
      <c r="AO6" s="5">
        <v>38</v>
      </c>
      <c r="AP6" s="5">
        <v>39</v>
      </c>
      <c r="AQ6" s="5">
        <v>40</v>
      </c>
      <c r="AR6" s="5">
        <v>41</v>
      </c>
      <c r="AS6" s="5">
        <v>42</v>
      </c>
      <c r="AT6" s="5">
        <v>43</v>
      </c>
      <c r="AU6" s="5">
        <v>44</v>
      </c>
      <c r="AV6" s="5">
        <v>45</v>
      </c>
      <c r="AW6" s="5">
        <v>46</v>
      </c>
      <c r="AX6" s="5">
        <v>47</v>
      </c>
      <c r="AY6" s="5">
        <v>48</v>
      </c>
      <c r="AZ6" s="5">
        <v>49</v>
      </c>
      <c r="BA6" s="5">
        <v>50</v>
      </c>
      <c r="BB6" s="5">
        <v>51</v>
      </c>
      <c r="BC6" s="5">
        <v>52</v>
      </c>
      <c r="BD6" s="5"/>
    </row>
    <row r="7" spans="1:56" ht="48.75" customHeight="1" thickBot="1">
      <c r="A7" s="440" t="s">
        <v>77</v>
      </c>
      <c r="B7" s="61" t="s">
        <v>78</v>
      </c>
      <c r="C7" s="74" t="s">
        <v>88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 t="s">
        <v>176</v>
      </c>
      <c r="V7" s="48" t="s">
        <v>176</v>
      </c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 t="s">
        <v>176</v>
      </c>
      <c r="AV7" s="48" t="s">
        <v>176</v>
      </c>
      <c r="AW7" s="48" t="s">
        <v>176</v>
      </c>
      <c r="AX7" s="48" t="s">
        <v>176</v>
      </c>
      <c r="AY7" s="48" t="s">
        <v>176</v>
      </c>
      <c r="AZ7" s="48" t="s">
        <v>176</v>
      </c>
      <c r="BA7" s="48" t="s">
        <v>176</v>
      </c>
      <c r="BB7" s="48" t="s">
        <v>176</v>
      </c>
      <c r="BC7" s="48" t="s">
        <v>176</v>
      </c>
      <c r="BD7" s="48" t="s">
        <v>257</v>
      </c>
    </row>
    <row r="8" spans="1:56" ht="9.75" customHeight="1" thickBot="1">
      <c r="A8" s="441"/>
      <c r="B8" s="62" t="s">
        <v>80</v>
      </c>
      <c r="C8" s="63" t="s">
        <v>106</v>
      </c>
      <c r="D8" s="46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 t="s">
        <v>100</v>
      </c>
      <c r="T8" s="52"/>
      <c r="U8" s="52" t="s">
        <v>176</v>
      </c>
      <c r="V8" s="52" t="s">
        <v>176</v>
      </c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29"/>
      <c r="AS8" s="52"/>
      <c r="AT8" s="29"/>
      <c r="AU8" s="52" t="s">
        <v>176</v>
      </c>
      <c r="AV8" s="52" t="s">
        <v>176</v>
      </c>
      <c r="AW8" s="52" t="s">
        <v>176</v>
      </c>
      <c r="AX8" s="52" t="s">
        <v>176</v>
      </c>
      <c r="AY8" s="52" t="s">
        <v>176</v>
      </c>
      <c r="AZ8" s="52" t="s">
        <v>176</v>
      </c>
      <c r="BA8" s="52" t="s">
        <v>176</v>
      </c>
      <c r="BB8" s="52" t="s">
        <v>176</v>
      </c>
      <c r="BC8" s="52" t="s">
        <v>176</v>
      </c>
      <c r="BD8" s="55"/>
    </row>
    <row r="9" spans="1:56" ht="9.75" customHeight="1" thickBot="1">
      <c r="A9" s="441"/>
      <c r="B9" s="62" t="s">
        <v>81</v>
      </c>
      <c r="C9" s="63" t="s">
        <v>252</v>
      </c>
      <c r="D9" s="4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 t="s">
        <v>100</v>
      </c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29"/>
      <c r="AS9" s="52"/>
      <c r="AT9" s="29"/>
      <c r="AU9" s="52"/>
      <c r="AV9" s="52"/>
      <c r="AW9" s="52"/>
      <c r="AX9" s="52"/>
      <c r="AY9" s="52"/>
      <c r="AZ9" s="52"/>
      <c r="BA9" s="52"/>
      <c r="BB9" s="52"/>
      <c r="BC9" s="52"/>
      <c r="BD9" s="55"/>
    </row>
    <row r="10" spans="1:56" ht="15.75" customHeight="1" thickBot="1">
      <c r="A10" s="441"/>
      <c r="B10" s="62" t="s">
        <v>82</v>
      </c>
      <c r="C10" s="63" t="s">
        <v>2</v>
      </c>
      <c r="D10" s="46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 t="s">
        <v>176</v>
      </c>
      <c r="V10" s="52" t="s">
        <v>176</v>
      </c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29"/>
      <c r="AS10" s="52"/>
      <c r="AT10" s="29"/>
      <c r="AU10" s="52" t="s">
        <v>176</v>
      </c>
      <c r="AV10" s="52" t="s">
        <v>176</v>
      </c>
      <c r="AW10" s="52" t="s">
        <v>176</v>
      </c>
      <c r="AX10" s="52" t="s">
        <v>176</v>
      </c>
      <c r="AY10" s="52" t="s">
        <v>176</v>
      </c>
      <c r="AZ10" s="52" t="s">
        <v>176</v>
      </c>
      <c r="BA10" s="52" t="s">
        <v>176</v>
      </c>
      <c r="BB10" s="52" t="s">
        <v>176</v>
      </c>
      <c r="BC10" s="52" t="s">
        <v>176</v>
      </c>
      <c r="BD10" s="55"/>
    </row>
    <row r="11" spans="1:56" ht="16.5" customHeight="1" thickBot="1">
      <c r="A11" s="441"/>
      <c r="B11" s="62" t="s">
        <v>253</v>
      </c>
      <c r="C11" s="63" t="s">
        <v>57</v>
      </c>
      <c r="D11" s="46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 t="s">
        <v>101</v>
      </c>
      <c r="T11" s="52"/>
      <c r="U11" s="52" t="s">
        <v>176</v>
      </c>
      <c r="V11" s="52" t="s">
        <v>176</v>
      </c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 t="s">
        <v>100</v>
      </c>
      <c r="AR11" s="29"/>
      <c r="AS11" s="52"/>
      <c r="AT11" s="29"/>
      <c r="AU11" s="52" t="s">
        <v>176</v>
      </c>
      <c r="AV11" s="52" t="s">
        <v>176</v>
      </c>
      <c r="AW11" s="52" t="s">
        <v>176</v>
      </c>
      <c r="AX11" s="52" t="s">
        <v>176</v>
      </c>
      <c r="AY11" s="52" t="s">
        <v>176</v>
      </c>
      <c r="AZ11" s="52" t="s">
        <v>176</v>
      </c>
      <c r="BA11" s="52" t="s">
        <v>176</v>
      </c>
      <c r="BB11" s="52" t="s">
        <v>176</v>
      </c>
      <c r="BC11" s="52" t="s">
        <v>176</v>
      </c>
      <c r="BD11" s="55"/>
    </row>
    <row r="12" spans="1:56" ht="41.25" customHeight="1" thickBot="1">
      <c r="A12" s="441"/>
      <c r="B12" s="64" t="s">
        <v>83</v>
      </c>
      <c r="C12" s="64" t="s">
        <v>84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 t="s">
        <v>176</v>
      </c>
      <c r="V12" s="56" t="s">
        <v>176</v>
      </c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 t="s">
        <v>176</v>
      </c>
      <c r="AV12" s="56" t="s">
        <v>176</v>
      </c>
      <c r="AW12" s="56" t="s">
        <v>176</v>
      </c>
      <c r="AX12" s="56" t="s">
        <v>176</v>
      </c>
      <c r="AY12" s="56" t="s">
        <v>176</v>
      </c>
      <c r="AZ12" s="56" t="s">
        <v>176</v>
      </c>
      <c r="BA12" s="56" t="s">
        <v>176</v>
      </c>
      <c r="BB12" s="56" t="s">
        <v>176</v>
      </c>
      <c r="BC12" s="56" t="s">
        <v>176</v>
      </c>
      <c r="BD12" s="57" t="s">
        <v>201</v>
      </c>
    </row>
    <row r="13" spans="1:56" ht="15.75" customHeight="1" thickBot="1">
      <c r="A13" s="441"/>
      <c r="B13" s="62" t="s">
        <v>85</v>
      </c>
      <c r="C13" s="63" t="s">
        <v>8</v>
      </c>
      <c r="D13" s="46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 t="s">
        <v>99</v>
      </c>
      <c r="U13" s="29" t="s">
        <v>176</v>
      </c>
      <c r="V13" s="52" t="s">
        <v>176</v>
      </c>
      <c r="W13" s="52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 t="s">
        <v>176</v>
      </c>
      <c r="AV13" s="29" t="s">
        <v>176</v>
      </c>
      <c r="AW13" s="29" t="s">
        <v>176</v>
      </c>
      <c r="AX13" s="29" t="s">
        <v>176</v>
      </c>
      <c r="AY13" s="29" t="s">
        <v>176</v>
      </c>
      <c r="AZ13" s="29" t="s">
        <v>176</v>
      </c>
      <c r="BA13" s="29" t="s">
        <v>176</v>
      </c>
      <c r="BB13" s="29" t="s">
        <v>176</v>
      </c>
      <c r="BC13" s="29" t="s">
        <v>176</v>
      </c>
      <c r="BD13" s="55"/>
    </row>
    <row r="14" spans="1:56" ht="20.25" customHeight="1" thickBot="1">
      <c r="A14" s="441"/>
      <c r="B14" s="62" t="s">
        <v>86</v>
      </c>
      <c r="C14" s="65" t="s">
        <v>140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 t="s">
        <v>176</v>
      </c>
      <c r="V14" s="52" t="s">
        <v>176</v>
      </c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 t="s">
        <v>100</v>
      </c>
      <c r="AR14" s="29"/>
      <c r="AS14" s="52"/>
      <c r="AT14" s="29"/>
      <c r="AU14" s="52" t="s">
        <v>176</v>
      </c>
      <c r="AV14" s="52" t="s">
        <v>176</v>
      </c>
      <c r="AW14" s="52" t="s">
        <v>176</v>
      </c>
      <c r="AX14" s="52" t="s">
        <v>176</v>
      </c>
      <c r="AY14" s="52" t="s">
        <v>176</v>
      </c>
      <c r="AZ14" s="52" t="s">
        <v>176</v>
      </c>
      <c r="BA14" s="52" t="s">
        <v>176</v>
      </c>
      <c r="BB14" s="52" t="s">
        <v>176</v>
      </c>
      <c r="BC14" s="52" t="s">
        <v>176</v>
      </c>
      <c r="BD14" s="55"/>
    </row>
    <row r="15" spans="1:56" ht="13.5" thickBot="1">
      <c r="A15" s="441"/>
      <c r="B15" s="66" t="s">
        <v>20</v>
      </c>
      <c r="C15" s="67" t="s">
        <v>27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 t="s">
        <v>176</v>
      </c>
      <c r="V15" s="54" t="s">
        <v>176</v>
      </c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 t="s">
        <v>176</v>
      </c>
      <c r="AV15" s="54" t="s">
        <v>176</v>
      </c>
      <c r="AW15" s="54" t="s">
        <v>176</v>
      </c>
      <c r="AX15" s="54" t="s">
        <v>176</v>
      </c>
      <c r="AY15" s="54" t="s">
        <v>176</v>
      </c>
      <c r="AZ15" s="54" t="s">
        <v>176</v>
      </c>
      <c r="BA15" s="54" t="s">
        <v>176</v>
      </c>
      <c r="BB15" s="54" t="s">
        <v>176</v>
      </c>
      <c r="BC15" s="54" t="s">
        <v>176</v>
      </c>
      <c r="BD15" s="58" t="s">
        <v>256</v>
      </c>
    </row>
    <row r="16" spans="1:56" ht="20.25" customHeight="1" thickBot="1">
      <c r="A16" s="441"/>
      <c r="B16" s="68" t="s">
        <v>22</v>
      </c>
      <c r="C16" s="69" t="s">
        <v>89</v>
      </c>
      <c r="D16" s="47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 t="s">
        <v>176</v>
      </c>
      <c r="V16" s="54" t="s">
        <v>176</v>
      </c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 t="s">
        <v>176</v>
      </c>
      <c r="AV16" s="54" t="s">
        <v>176</v>
      </c>
      <c r="AW16" s="54" t="s">
        <v>176</v>
      </c>
      <c r="AX16" s="54" t="s">
        <v>176</v>
      </c>
      <c r="AY16" s="54" t="s">
        <v>176</v>
      </c>
      <c r="AZ16" s="54" t="s">
        <v>176</v>
      </c>
      <c r="BA16" s="54" t="s">
        <v>176</v>
      </c>
      <c r="BB16" s="54" t="s">
        <v>176</v>
      </c>
      <c r="BC16" s="54" t="s">
        <v>176</v>
      </c>
      <c r="BD16" s="58" t="s">
        <v>255</v>
      </c>
    </row>
    <row r="17" spans="1:56" ht="18.75" customHeight="1" thickBot="1">
      <c r="A17" s="441"/>
      <c r="B17" s="70" t="s">
        <v>87</v>
      </c>
      <c r="C17" s="65" t="s">
        <v>107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29" t="s">
        <v>176</v>
      </c>
      <c r="V17" s="52" t="s">
        <v>176</v>
      </c>
      <c r="W17" s="52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 t="s">
        <v>177</v>
      </c>
      <c r="AS17" s="29"/>
      <c r="AT17" s="29"/>
      <c r="AU17" s="29" t="s">
        <v>176</v>
      </c>
      <c r="AV17" s="29" t="s">
        <v>176</v>
      </c>
      <c r="AW17" s="29" t="s">
        <v>176</v>
      </c>
      <c r="AX17" s="29" t="s">
        <v>176</v>
      </c>
      <c r="AY17" s="29" t="s">
        <v>176</v>
      </c>
      <c r="AZ17" s="29" t="s">
        <v>176</v>
      </c>
      <c r="BA17" s="29" t="s">
        <v>176</v>
      </c>
      <c r="BB17" s="29" t="s">
        <v>176</v>
      </c>
      <c r="BC17" s="29" t="s">
        <v>176</v>
      </c>
      <c r="BD17" s="55"/>
    </row>
    <row r="18" spans="1:56" ht="21" customHeight="1" thickBot="1">
      <c r="A18" s="441"/>
      <c r="B18" s="63" t="s">
        <v>23</v>
      </c>
      <c r="C18" s="63" t="s">
        <v>141</v>
      </c>
      <c r="D18" s="46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 t="s">
        <v>176</v>
      </c>
      <c r="V18" s="52" t="s">
        <v>176</v>
      </c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29" t="s">
        <v>177</v>
      </c>
      <c r="AS18" s="52"/>
      <c r="AT18" s="29"/>
      <c r="AU18" s="52" t="s">
        <v>176</v>
      </c>
      <c r="AV18" s="52" t="s">
        <v>176</v>
      </c>
      <c r="AW18" s="52" t="s">
        <v>176</v>
      </c>
      <c r="AX18" s="52" t="s">
        <v>176</v>
      </c>
      <c r="AY18" s="52" t="s">
        <v>176</v>
      </c>
      <c r="AZ18" s="52" t="s">
        <v>176</v>
      </c>
      <c r="BA18" s="52" t="s">
        <v>176</v>
      </c>
      <c r="BB18" s="52" t="s">
        <v>176</v>
      </c>
      <c r="BC18" s="52" t="s">
        <v>176</v>
      </c>
      <c r="BD18" s="55"/>
    </row>
    <row r="19" spans="1:56" ht="22.5" customHeight="1" thickBot="1">
      <c r="A19" s="441"/>
      <c r="B19" s="63" t="s">
        <v>142</v>
      </c>
      <c r="C19" s="63" t="s">
        <v>143</v>
      </c>
      <c r="D19" s="46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29" t="s">
        <v>176</v>
      </c>
      <c r="V19" s="52" t="s">
        <v>176</v>
      </c>
      <c r="W19" s="52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 t="s">
        <v>100</v>
      </c>
      <c r="AR19" s="29"/>
      <c r="AS19" s="29"/>
      <c r="AT19" s="29"/>
      <c r="AU19" s="29" t="s">
        <v>176</v>
      </c>
      <c r="AV19" s="29" t="s">
        <v>176</v>
      </c>
      <c r="AW19" s="29" t="s">
        <v>176</v>
      </c>
      <c r="AX19" s="29" t="s">
        <v>176</v>
      </c>
      <c r="AY19" s="29" t="s">
        <v>176</v>
      </c>
      <c r="AZ19" s="29" t="s">
        <v>176</v>
      </c>
      <c r="BA19" s="29" t="s">
        <v>176</v>
      </c>
      <c r="BB19" s="29" t="s">
        <v>176</v>
      </c>
      <c r="BC19" s="29" t="s">
        <v>176</v>
      </c>
      <c r="BD19" s="55"/>
    </row>
    <row r="20" spans="1:56" ht="12.75" customHeight="1" thickBot="1">
      <c r="A20" s="441"/>
      <c r="B20" s="63" t="s">
        <v>24</v>
      </c>
      <c r="C20" s="63" t="s">
        <v>151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 t="s">
        <v>100</v>
      </c>
      <c r="T20" s="52"/>
      <c r="U20" s="52" t="s">
        <v>176</v>
      </c>
      <c r="V20" s="52" t="s">
        <v>176</v>
      </c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29"/>
      <c r="AS20" s="52"/>
      <c r="AT20" s="29"/>
      <c r="AU20" s="52" t="s">
        <v>176</v>
      </c>
      <c r="AV20" s="52" t="s">
        <v>176</v>
      </c>
      <c r="AW20" s="52" t="s">
        <v>176</v>
      </c>
      <c r="AX20" s="52" t="s">
        <v>176</v>
      </c>
      <c r="AY20" s="52" t="s">
        <v>176</v>
      </c>
      <c r="AZ20" s="52" t="s">
        <v>176</v>
      </c>
      <c r="BA20" s="52" t="s">
        <v>176</v>
      </c>
      <c r="BB20" s="52" t="s">
        <v>176</v>
      </c>
      <c r="BC20" s="52" t="s">
        <v>176</v>
      </c>
      <c r="BD20" s="55"/>
    </row>
    <row r="21" spans="1:56" ht="18" customHeight="1" thickBot="1">
      <c r="A21" s="441"/>
      <c r="B21" s="62" t="s">
        <v>152</v>
      </c>
      <c r="C21" s="71" t="s">
        <v>10</v>
      </c>
      <c r="D21" s="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 t="s">
        <v>99</v>
      </c>
      <c r="U21" s="59" t="s">
        <v>176</v>
      </c>
      <c r="V21" s="52" t="s">
        <v>176</v>
      </c>
      <c r="W21" s="52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 t="s">
        <v>176</v>
      </c>
      <c r="AV21" s="59" t="s">
        <v>176</v>
      </c>
      <c r="AW21" s="59" t="s">
        <v>176</v>
      </c>
      <c r="AX21" s="59" t="s">
        <v>176</v>
      </c>
      <c r="AY21" s="59" t="s">
        <v>176</v>
      </c>
      <c r="AZ21" s="59" t="s">
        <v>176</v>
      </c>
      <c r="BA21" s="59" t="s">
        <v>176</v>
      </c>
      <c r="BB21" s="59" t="s">
        <v>176</v>
      </c>
      <c r="BC21" s="59" t="s">
        <v>176</v>
      </c>
      <c r="BD21" s="60"/>
    </row>
    <row r="22" spans="1:56" ht="22.5" customHeight="1" thickBot="1">
      <c r="A22" s="441"/>
      <c r="B22" s="62" t="s">
        <v>125</v>
      </c>
      <c r="C22" s="71" t="s">
        <v>185</v>
      </c>
      <c r="D22" s="46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2"/>
      <c r="W22" s="52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 t="s">
        <v>177</v>
      </c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60"/>
    </row>
    <row r="23" spans="1:56" ht="18" customHeight="1" thickBot="1">
      <c r="A23" s="441"/>
      <c r="B23" s="62" t="s">
        <v>153</v>
      </c>
      <c r="C23" s="71" t="s">
        <v>154</v>
      </c>
      <c r="D23" s="46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 t="s">
        <v>176</v>
      </c>
      <c r="V23" s="52" t="s">
        <v>176</v>
      </c>
      <c r="W23" s="52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 t="s">
        <v>100</v>
      </c>
      <c r="AR23" s="59"/>
      <c r="AS23" s="59"/>
      <c r="AT23" s="59"/>
      <c r="AU23" s="59" t="s">
        <v>176</v>
      </c>
      <c r="AV23" s="59" t="s">
        <v>176</v>
      </c>
      <c r="AW23" s="59" t="s">
        <v>176</v>
      </c>
      <c r="AX23" s="59" t="s">
        <v>176</v>
      </c>
      <c r="AY23" s="59" t="s">
        <v>176</v>
      </c>
      <c r="AZ23" s="59" t="s">
        <v>176</v>
      </c>
      <c r="BA23" s="59" t="s">
        <v>176</v>
      </c>
      <c r="BB23" s="59" t="s">
        <v>176</v>
      </c>
      <c r="BC23" s="59" t="s">
        <v>176</v>
      </c>
      <c r="BD23" s="60"/>
    </row>
    <row r="24" spans="1:56" ht="34.5" customHeight="1" thickBot="1">
      <c r="A24" s="441"/>
      <c r="B24" s="62" t="s">
        <v>155</v>
      </c>
      <c r="C24" s="75" t="s">
        <v>150</v>
      </c>
      <c r="D24" s="4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 t="s">
        <v>176</v>
      </c>
      <c r="V24" s="52" t="s">
        <v>176</v>
      </c>
      <c r="W24" s="52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 t="s">
        <v>100</v>
      </c>
      <c r="AR24" s="59"/>
      <c r="AS24" s="59"/>
      <c r="AT24" s="59"/>
      <c r="AU24" s="59" t="s">
        <v>176</v>
      </c>
      <c r="AV24" s="59" t="s">
        <v>176</v>
      </c>
      <c r="AW24" s="59" t="s">
        <v>176</v>
      </c>
      <c r="AX24" s="59" t="s">
        <v>176</v>
      </c>
      <c r="AY24" s="59" t="s">
        <v>176</v>
      </c>
      <c r="AZ24" s="59" t="s">
        <v>176</v>
      </c>
      <c r="BA24" s="59" t="s">
        <v>176</v>
      </c>
      <c r="BB24" s="59" t="s">
        <v>176</v>
      </c>
      <c r="BC24" s="59" t="s">
        <v>176</v>
      </c>
      <c r="BD24" s="60"/>
    </row>
    <row r="25" spans="1:56" ht="18" customHeight="1" thickBot="1">
      <c r="A25" s="441"/>
      <c r="B25" s="62" t="s">
        <v>156</v>
      </c>
      <c r="C25" s="71" t="s">
        <v>11</v>
      </c>
      <c r="D25" s="46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 t="s">
        <v>99</v>
      </c>
      <c r="U25" s="59" t="s">
        <v>176</v>
      </c>
      <c r="V25" s="52" t="s">
        <v>176</v>
      </c>
      <c r="W25" s="52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 t="s">
        <v>176</v>
      </c>
      <c r="AV25" s="59" t="s">
        <v>176</v>
      </c>
      <c r="AW25" s="59" t="s">
        <v>176</v>
      </c>
      <c r="AX25" s="59" t="s">
        <v>176</v>
      </c>
      <c r="AY25" s="59" t="s">
        <v>176</v>
      </c>
      <c r="AZ25" s="59" t="s">
        <v>176</v>
      </c>
      <c r="BA25" s="59" t="s">
        <v>176</v>
      </c>
      <c r="BB25" s="59" t="s">
        <v>176</v>
      </c>
      <c r="BC25" s="59" t="s">
        <v>176</v>
      </c>
      <c r="BD25" s="60"/>
    </row>
    <row r="26" spans="1:56" ht="20.25" customHeight="1" thickBot="1">
      <c r="A26" s="441"/>
      <c r="B26" s="61" t="s">
        <v>55</v>
      </c>
      <c r="C26" s="61" t="s">
        <v>56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 t="s">
        <v>176</v>
      </c>
      <c r="V26" s="48" t="s">
        <v>176</v>
      </c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 t="s">
        <v>176</v>
      </c>
      <c r="AV26" s="48" t="s">
        <v>176</v>
      </c>
      <c r="AW26" s="48" t="s">
        <v>176</v>
      </c>
      <c r="AX26" s="48" t="s">
        <v>176</v>
      </c>
      <c r="AY26" s="48" t="s">
        <v>176</v>
      </c>
      <c r="AZ26" s="48" t="s">
        <v>176</v>
      </c>
      <c r="BA26" s="48" t="s">
        <v>176</v>
      </c>
      <c r="BB26" s="48" t="s">
        <v>176</v>
      </c>
      <c r="BC26" s="48" t="s">
        <v>176</v>
      </c>
      <c r="BD26" s="53"/>
    </row>
    <row r="27" spans="1:56" ht="33.75" customHeight="1" thickBot="1">
      <c r="A27" s="441"/>
      <c r="B27" s="61" t="s">
        <v>30</v>
      </c>
      <c r="C27" s="61" t="s">
        <v>157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 t="s">
        <v>176</v>
      </c>
      <c r="V27" s="48" t="s">
        <v>176</v>
      </c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 t="s">
        <v>176</v>
      </c>
      <c r="AV27" s="48" t="s">
        <v>176</v>
      </c>
      <c r="AW27" s="48" t="s">
        <v>176</v>
      </c>
      <c r="AX27" s="48" t="s">
        <v>176</v>
      </c>
      <c r="AY27" s="48" t="s">
        <v>176</v>
      </c>
      <c r="AZ27" s="48" t="s">
        <v>176</v>
      </c>
      <c r="BA27" s="48" t="s">
        <v>176</v>
      </c>
      <c r="BB27" s="48" t="s">
        <v>176</v>
      </c>
      <c r="BC27" s="48" t="s">
        <v>176</v>
      </c>
      <c r="BD27" s="53" t="s">
        <v>183</v>
      </c>
    </row>
    <row r="28" spans="1:56" ht="30.75" customHeight="1" thickBot="1">
      <c r="A28" s="441"/>
      <c r="B28" s="63" t="s">
        <v>175</v>
      </c>
      <c r="C28" s="76" t="s">
        <v>133</v>
      </c>
      <c r="D28" s="4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 t="s">
        <v>176</v>
      </c>
      <c r="V28" s="52" t="s">
        <v>176</v>
      </c>
      <c r="W28" s="52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52" t="s">
        <v>176</v>
      </c>
      <c r="AV28" s="52" t="s">
        <v>176</v>
      </c>
      <c r="AW28" s="52" t="s">
        <v>176</v>
      </c>
      <c r="AX28" s="52" t="s">
        <v>176</v>
      </c>
      <c r="AY28" s="52" t="s">
        <v>176</v>
      </c>
      <c r="AZ28" s="52" t="s">
        <v>176</v>
      </c>
      <c r="BA28" s="52" t="s">
        <v>176</v>
      </c>
      <c r="BB28" s="52" t="s">
        <v>176</v>
      </c>
      <c r="BC28" s="52" t="s">
        <v>176</v>
      </c>
      <c r="BD28" s="55"/>
    </row>
    <row r="29" spans="1:56" ht="31.5" customHeight="1" thickBot="1">
      <c r="A29" s="441"/>
      <c r="B29" s="61" t="s">
        <v>158</v>
      </c>
      <c r="C29" s="61" t="s">
        <v>148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 t="s">
        <v>176</v>
      </c>
      <c r="V29" s="48" t="s">
        <v>176</v>
      </c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 t="s">
        <v>176</v>
      </c>
      <c r="AV29" s="48" t="s">
        <v>176</v>
      </c>
      <c r="AW29" s="48" t="s">
        <v>176</v>
      </c>
      <c r="AX29" s="48" t="s">
        <v>176</v>
      </c>
      <c r="AY29" s="48" t="s">
        <v>176</v>
      </c>
      <c r="AZ29" s="48" t="s">
        <v>176</v>
      </c>
      <c r="BA29" s="48" t="s">
        <v>176</v>
      </c>
      <c r="BB29" s="48" t="s">
        <v>176</v>
      </c>
      <c r="BC29" s="48" t="s">
        <v>176</v>
      </c>
      <c r="BD29" s="53" t="s">
        <v>184</v>
      </c>
    </row>
    <row r="30" spans="1:56" ht="36.75" customHeight="1" thickBot="1">
      <c r="A30" s="441"/>
      <c r="B30" s="63" t="s">
        <v>159</v>
      </c>
      <c r="C30" s="14" t="s">
        <v>182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 t="s">
        <v>176</v>
      </c>
      <c r="V30" s="52" t="s">
        <v>176</v>
      </c>
      <c r="W30" s="52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 t="s">
        <v>100</v>
      </c>
      <c r="AR30" s="29"/>
      <c r="AS30" s="29"/>
      <c r="AT30" s="29"/>
      <c r="AU30" s="52" t="s">
        <v>176</v>
      </c>
      <c r="AV30" s="52" t="s">
        <v>176</v>
      </c>
      <c r="AW30" s="52" t="s">
        <v>176</v>
      </c>
      <c r="AX30" s="52" t="s">
        <v>176</v>
      </c>
      <c r="AY30" s="52" t="s">
        <v>176</v>
      </c>
      <c r="AZ30" s="52" t="s">
        <v>176</v>
      </c>
      <c r="BA30" s="52" t="s">
        <v>176</v>
      </c>
      <c r="BB30" s="52" t="s">
        <v>176</v>
      </c>
      <c r="BC30" s="52" t="s">
        <v>176</v>
      </c>
      <c r="BD30" s="55"/>
    </row>
    <row r="31" spans="1:56" ht="11.25" customHeight="1" thickBot="1">
      <c r="A31" s="441"/>
      <c r="B31" s="72" t="s">
        <v>160</v>
      </c>
      <c r="C31" s="73" t="s">
        <v>64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29" t="s">
        <v>176</v>
      </c>
      <c r="V31" s="52" t="s">
        <v>176</v>
      </c>
      <c r="W31" s="52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 t="s">
        <v>254</v>
      </c>
      <c r="AT31" s="29" t="s">
        <v>254</v>
      </c>
      <c r="AU31" s="29" t="s">
        <v>176</v>
      </c>
      <c r="AV31" s="29" t="s">
        <v>176</v>
      </c>
      <c r="AW31" s="29" t="s">
        <v>176</v>
      </c>
      <c r="AX31" s="29" t="s">
        <v>176</v>
      </c>
      <c r="AY31" s="29" t="s">
        <v>176</v>
      </c>
      <c r="AZ31" s="29" t="s">
        <v>176</v>
      </c>
      <c r="BA31" s="29" t="s">
        <v>176</v>
      </c>
      <c r="BB31" s="29" t="s">
        <v>176</v>
      </c>
      <c r="BC31" s="29" t="s">
        <v>176</v>
      </c>
      <c r="BD31" s="55"/>
    </row>
    <row r="32" spans="1:56" ht="13.5" customHeight="1" thickBot="1">
      <c r="A32" s="442"/>
      <c r="B32" s="453" t="s">
        <v>103</v>
      </c>
      <c r="C32" s="45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>
        <v>4</v>
      </c>
      <c r="T32" s="48">
        <v>3</v>
      </c>
      <c r="U32" s="48" t="s">
        <v>176</v>
      </c>
      <c r="V32" s="52" t="s">
        <v>176</v>
      </c>
      <c r="W32" s="52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>
        <v>6</v>
      </c>
      <c r="AR32" s="48">
        <v>3</v>
      </c>
      <c r="AS32" s="48"/>
      <c r="AT32" s="48"/>
      <c r="AU32" s="48" t="s">
        <v>176</v>
      </c>
      <c r="AV32" s="48" t="s">
        <v>176</v>
      </c>
      <c r="AW32" s="48" t="s">
        <v>176</v>
      </c>
      <c r="AX32" s="48" t="s">
        <v>176</v>
      </c>
      <c r="AY32" s="48" t="s">
        <v>176</v>
      </c>
      <c r="AZ32" s="48" t="s">
        <v>176</v>
      </c>
      <c r="BA32" s="48" t="s">
        <v>176</v>
      </c>
      <c r="BB32" s="48" t="s">
        <v>176</v>
      </c>
      <c r="BC32" s="48" t="s">
        <v>176</v>
      </c>
      <c r="BD32" s="53" t="s">
        <v>258</v>
      </c>
    </row>
  </sheetData>
  <mergeCells count="21">
    <mergeCell ref="C2:C4"/>
    <mergeCell ref="E2:G2"/>
    <mergeCell ref="I2:K2"/>
    <mergeCell ref="AU2:AX2"/>
    <mergeCell ref="A1:BD1"/>
    <mergeCell ref="B32:C32"/>
    <mergeCell ref="A5:BD5"/>
    <mergeCell ref="A7:A32"/>
    <mergeCell ref="BD2:BD3"/>
    <mergeCell ref="D3:BC3"/>
    <mergeCell ref="M2:O2"/>
    <mergeCell ref="Q2:T2"/>
    <mergeCell ref="V2:X2"/>
    <mergeCell ref="Z2:AB2"/>
    <mergeCell ref="AD2:AF2"/>
    <mergeCell ref="AH2:AJ2"/>
    <mergeCell ref="AL2:AO2"/>
    <mergeCell ref="AQ2:AS2"/>
    <mergeCell ref="A2:A4"/>
    <mergeCell ref="AZ2:BB2"/>
    <mergeCell ref="B2:B4"/>
  </mergeCells>
  <hyperlinks>
    <hyperlink ref="BD2" location="_ftn1" display="_ftn1"/>
  </hyperlinks>
  <pageMargins left="0.39370078740157483" right="0" top="0" bottom="0" header="0.31496062992125984" footer="0.31496062992125984"/>
  <pageSetup paperSize="8" scale="12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27"/>
  <sheetViews>
    <sheetView workbookViewId="0">
      <selection activeCell="BD27" sqref="A1:BD27"/>
    </sheetView>
  </sheetViews>
  <sheetFormatPr defaultRowHeight="12.75"/>
  <cols>
    <col min="1" max="1" width="2.140625" customWidth="1"/>
    <col min="2" max="2" width="5" customWidth="1"/>
    <col min="3" max="3" width="18.28515625" customWidth="1"/>
    <col min="4" max="34" width="3" customWidth="1"/>
    <col min="35" max="38" width="3.5703125" customWidth="1"/>
    <col min="39" max="39" width="3" customWidth="1"/>
    <col min="40" max="40" width="4" customWidth="1"/>
    <col min="41" max="55" width="3" customWidth="1"/>
    <col min="56" max="56" width="12" customWidth="1"/>
  </cols>
  <sheetData>
    <row r="1" spans="1:56" ht="13.5" thickBot="1">
      <c r="A1" s="459" t="s">
        <v>118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  <c r="BB1" s="459"/>
      <c r="BC1" s="459"/>
      <c r="BD1" s="459"/>
    </row>
    <row r="2" spans="1:56" ht="37.5" thickBot="1">
      <c r="A2" s="456" t="s">
        <v>32</v>
      </c>
      <c r="B2" s="456" t="s">
        <v>33</v>
      </c>
      <c r="C2" s="456" t="s">
        <v>34</v>
      </c>
      <c r="D2" s="9" t="s">
        <v>231</v>
      </c>
      <c r="E2" s="292" t="s">
        <v>36</v>
      </c>
      <c r="F2" s="387"/>
      <c r="G2" s="388"/>
      <c r="H2" s="10" t="s">
        <v>232</v>
      </c>
      <c r="I2" s="292" t="s">
        <v>37</v>
      </c>
      <c r="J2" s="293"/>
      <c r="K2" s="293"/>
      <c r="L2" s="9" t="s">
        <v>233</v>
      </c>
      <c r="M2" s="298" t="s">
        <v>38</v>
      </c>
      <c r="N2" s="299"/>
      <c r="O2" s="299"/>
      <c r="P2" s="8" t="s">
        <v>234</v>
      </c>
      <c r="Q2" s="298" t="s">
        <v>39</v>
      </c>
      <c r="R2" s="299"/>
      <c r="S2" s="299"/>
      <c r="T2" s="300"/>
      <c r="U2" s="7" t="s">
        <v>235</v>
      </c>
      <c r="V2" s="298" t="s">
        <v>40</v>
      </c>
      <c r="W2" s="299"/>
      <c r="X2" s="299"/>
      <c r="Y2" s="8" t="s">
        <v>236</v>
      </c>
      <c r="Z2" s="298" t="s">
        <v>41</v>
      </c>
      <c r="AA2" s="299"/>
      <c r="AB2" s="299"/>
      <c r="AC2" s="8" t="s">
        <v>237</v>
      </c>
      <c r="AD2" s="298" t="s">
        <v>42</v>
      </c>
      <c r="AE2" s="299"/>
      <c r="AF2" s="299"/>
      <c r="AG2" s="9" t="s">
        <v>238</v>
      </c>
      <c r="AH2" s="292" t="s">
        <v>43</v>
      </c>
      <c r="AI2" s="293"/>
      <c r="AJ2" s="294"/>
      <c r="AK2" s="10" t="s">
        <v>239</v>
      </c>
      <c r="AL2" s="292" t="s">
        <v>44</v>
      </c>
      <c r="AM2" s="293"/>
      <c r="AN2" s="293"/>
      <c r="AO2" s="294"/>
      <c r="AP2" s="9" t="s">
        <v>240</v>
      </c>
      <c r="AQ2" s="292" t="s">
        <v>45</v>
      </c>
      <c r="AR2" s="293"/>
      <c r="AS2" s="294"/>
      <c r="AT2" s="9" t="s">
        <v>241</v>
      </c>
      <c r="AU2" s="292" t="s">
        <v>46</v>
      </c>
      <c r="AV2" s="293"/>
      <c r="AW2" s="293"/>
      <c r="AX2" s="294"/>
      <c r="AY2" s="8" t="s">
        <v>242</v>
      </c>
      <c r="AZ2" s="292" t="s">
        <v>47</v>
      </c>
      <c r="BA2" s="293"/>
      <c r="BB2" s="293"/>
      <c r="BC2" s="186" t="s">
        <v>243</v>
      </c>
      <c r="BD2" s="454" t="s">
        <v>48</v>
      </c>
    </row>
    <row r="3" spans="1:56" ht="9.75" customHeight="1" thickBot="1">
      <c r="A3" s="457"/>
      <c r="B3" s="457"/>
      <c r="C3" s="457"/>
      <c r="D3" s="292" t="s">
        <v>49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455"/>
    </row>
    <row r="4" spans="1:56" ht="13.5" thickBot="1">
      <c r="A4" s="458"/>
      <c r="B4" s="458"/>
      <c r="C4" s="458"/>
      <c r="D4" s="11">
        <v>35</v>
      </c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2">
        <v>25</v>
      </c>
      <c r="AU4" s="12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2">
        <v>10</v>
      </c>
    </row>
    <row r="5" spans="1:56" ht="10.5" customHeight="1" thickBot="1">
      <c r="A5" s="460" t="s">
        <v>50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1"/>
      <c r="BB5" s="461"/>
      <c r="BC5" s="461"/>
      <c r="BD5" s="462"/>
    </row>
    <row r="6" spans="1:56" s="77" customFormat="1" ht="13.5" thickBot="1">
      <c r="A6" s="16"/>
      <c r="B6" s="15"/>
      <c r="C6" s="1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  <c r="S6" s="31">
        <v>16</v>
      </c>
      <c r="T6" s="31">
        <v>17</v>
      </c>
      <c r="U6" s="31">
        <v>18</v>
      </c>
      <c r="V6" s="31">
        <v>19</v>
      </c>
      <c r="W6" s="31">
        <v>20</v>
      </c>
      <c r="X6" s="31">
        <v>21</v>
      </c>
      <c r="Y6" s="31">
        <v>22</v>
      </c>
      <c r="Z6" s="31">
        <v>23</v>
      </c>
      <c r="AA6" s="31">
        <v>24</v>
      </c>
      <c r="AB6" s="31">
        <v>25</v>
      </c>
      <c r="AC6" s="31">
        <v>26</v>
      </c>
      <c r="AD6" s="31">
        <v>27</v>
      </c>
      <c r="AE6" s="31">
        <v>28</v>
      </c>
      <c r="AF6" s="31">
        <v>29</v>
      </c>
      <c r="AG6" s="31">
        <v>30</v>
      </c>
      <c r="AH6" s="31">
        <v>31</v>
      </c>
      <c r="AI6" s="31">
        <v>32</v>
      </c>
      <c r="AJ6" s="31">
        <v>33</v>
      </c>
      <c r="AK6" s="31">
        <v>34</v>
      </c>
      <c r="AL6" s="31">
        <v>35</v>
      </c>
      <c r="AM6" s="31">
        <v>36</v>
      </c>
      <c r="AN6" s="31">
        <v>37</v>
      </c>
      <c r="AO6" s="31">
        <v>38</v>
      </c>
      <c r="AP6" s="31">
        <v>39</v>
      </c>
      <c r="AQ6" s="31">
        <v>40</v>
      </c>
      <c r="AR6" s="31">
        <v>41</v>
      </c>
      <c r="AS6" s="31">
        <v>42</v>
      </c>
      <c r="AT6" s="31">
        <v>43</v>
      </c>
      <c r="AU6" s="31">
        <v>44</v>
      </c>
      <c r="AV6" s="31">
        <v>45</v>
      </c>
      <c r="AW6" s="31">
        <v>46</v>
      </c>
      <c r="AX6" s="31">
        <v>47</v>
      </c>
      <c r="AY6" s="31">
        <v>48</v>
      </c>
      <c r="AZ6" s="31">
        <v>49</v>
      </c>
      <c r="BA6" s="31">
        <v>50</v>
      </c>
      <c r="BB6" s="31">
        <v>51</v>
      </c>
      <c r="BC6" s="31">
        <v>52</v>
      </c>
      <c r="BD6" s="31"/>
    </row>
    <row r="7" spans="1:56" ht="30.75" customHeight="1" thickBot="1">
      <c r="A7" s="440" t="s">
        <v>77</v>
      </c>
      <c r="B7" s="61" t="s">
        <v>78</v>
      </c>
      <c r="C7" s="74" t="s">
        <v>88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 t="s">
        <v>176</v>
      </c>
      <c r="V7" s="48" t="s">
        <v>176</v>
      </c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 t="s">
        <v>176</v>
      </c>
      <c r="AV7" s="48" t="s">
        <v>176</v>
      </c>
      <c r="AW7" s="48" t="s">
        <v>176</v>
      </c>
      <c r="AX7" s="48" t="s">
        <v>176</v>
      </c>
      <c r="AY7" s="48" t="s">
        <v>176</v>
      </c>
      <c r="AZ7" s="48" t="s">
        <v>176</v>
      </c>
      <c r="BA7" s="48" t="s">
        <v>176</v>
      </c>
      <c r="BB7" s="48" t="s">
        <v>176</v>
      </c>
      <c r="BC7" s="48" t="s">
        <v>176</v>
      </c>
      <c r="BD7" s="48" t="s">
        <v>263</v>
      </c>
    </row>
    <row r="8" spans="1:56" ht="20.25" customHeight="1" thickBot="1">
      <c r="A8" s="441"/>
      <c r="B8" s="62" t="s">
        <v>81</v>
      </c>
      <c r="C8" s="63" t="s">
        <v>2</v>
      </c>
      <c r="D8" s="46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 t="s">
        <v>176</v>
      </c>
      <c r="V8" s="52" t="s">
        <v>176</v>
      </c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 t="s">
        <v>210</v>
      </c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29"/>
      <c r="AU8" s="52" t="s">
        <v>176</v>
      </c>
      <c r="AV8" s="52" t="s">
        <v>176</v>
      </c>
      <c r="AW8" s="52" t="s">
        <v>176</v>
      </c>
      <c r="AX8" s="52" t="s">
        <v>176</v>
      </c>
      <c r="AY8" s="52" t="s">
        <v>176</v>
      </c>
      <c r="AZ8" s="52" t="s">
        <v>176</v>
      </c>
      <c r="BA8" s="52" t="s">
        <v>176</v>
      </c>
      <c r="BB8" s="52" t="s">
        <v>176</v>
      </c>
      <c r="BC8" s="52" t="s">
        <v>176</v>
      </c>
      <c r="BD8" s="55"/>
    </row>
    <row r="9" spans="1:56" ht="22.5" customHeight="1" thickBot="1">
      <c r="A9" s="441"/>
      <c r="B9" s="62" t="s">
        <v>82</v>
      </c>
      <c r="C9" s="63" t="s">
        <v>57</v>
      </c>
      <c r="D9" s="4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 t="s">
        <v>101</v>
      </c>
      <c r="T9" s="52"/>
      <c r="U9" s="52" t="s">
        <v>176</v>
      </c>
      <c r="V9" s="52" t="s">
        <v>176</v>
      </c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 t="s">
        <v>210</v>
      </c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29"/>
      <c r="AU9" s="52" t="s">
        <v>176</v>
      </c>
      <c r="AV9" s="52" t="s">
        <v>176</v>
      </c>
      <c r="AW9" s="52" t="s">
        <v>176</v>
      </c>
      <c r="AX9" s="52" t="s">
        <v>176</v>
      </c>
      <c r="AY9" s="52" t="s">
        <v>176</v>
      </c>
      <c r="AZ9" s="52" t="s">
        <v>176</v>
      </c>
      <c r="BA9" s="52" t="s">
        <v>176</v>
      </c>
      <c r="BB9" s="52" t="s">
        <v>176</v>
      </c>
      <c r="BC9" s="52" t="s">
        <v>176</v>
      </c>
      <c r="BD9" s="55"/>
    </row>
    <row r="10" spans="1:56" ht="16.5" customHeight="1" thickBot="1">
      <c r="A10" s="441"/>
      <c r="B10" s="66" t="s">
        <v>20</v>
      </c>
      <c r="C10" s="67" t="s">
        <v>27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 t="s">
        <v>176</v>
      </c>
      <c r="V10" s="54" t="s">
        <v>176</v>
      </c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 t="s">
        <v>176</v>
      </c>
      <c r="AV10" s="54" t="s">
        <v>176</v>
      </c>
      <c r="AW10" s="54" t="s">
        <v>176</v>
      </c>
      <c r="AX10" s="54" t="s">
        <v>176</v>
      </c>
      <c r="AY10" s="54" t="s">
        <v>176</v>
      </c>
      <c r="AZ10" s="54" t="s">
        <v>176</v>
      </c>
      <c r="BA10" s="54" t="s">
        <v>176</v>
      </c>
      <c r="BB10" s="54" t="s">
        <v>176</v>
      </c>
      <c r="BC10" s="54" t="s">
        <v>176</v>
      </c>
      <c r="BD10" s="58"/>
    </row>
    <row r="11" spans="1:56" ht="21" customHeight="1" thickBot="1">
      <c r="A11" s="441"/>
      <c r="B11" s="68"/>
      <c r="C11" s="69" t="s">
        <v>89</v>
      </c>
      <c r="D11" s="47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 t="s">
        <v>176</v>
      </c>
      <c r="V11" s="54" t="s">
        <v>176</v>
      </c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 t="s">
        <v>176</v>
      </c>
      <c r="AV11" s="54" t="s">
        <v>176</v>
      </c>
      <c r="AW11" s="54" t="s">
        <v>176</v>
      </c>
      <c r="AX11" s="54" t="s">
        <v>176</v>
      </c>
      <c r="AY11" s="54" t="s">
        <v>176</v>
      </c>
      <c r="AZ11" s="54" t="s">
        <v>176</v>
      </c>
      <c r="BA11" s="54" t="s">
        <v>176</v>
      </c>
      <c r="BB11" s="54" t="s">
        <v>176</v>
      </c>
      <c r="BC11" s="54" t="s">
        <v>176</v>
      </c>
      <c r="BD11" s="58" t="s">
        <v>184</v>
      </c>
    </row>
    <row r="12" spans="1:56" ht="26.25" customHeight="1" thickBot="1">
      <c r="A12" s="441"/>
      <c r="B12" s="62" t="s">
        <v>126</v>
      </c>
      <c r="C12" s="71" t="s">
        <v>21</v>
      </c>
      <c r="D12" s="46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 t="s">
        <v>176</v>
      </c>
      <c r="V12" s="52" t="s">
        <v>176</v>
      </c>
      <c r="W12" s="52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 t="s">
        <v>210</v>
      </c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 t="s">
        <v>176</v>
      </c>
      <c r="AV12" s="59" t="s">
        <v>176</v>
      </c>
      <c r="AW12" s="59" t="s">
        <v>176</v>
      </c>
      <c r="AX12" s="59" t="s">
        <v>176</v>
      </c>
      <c r="AY12" s="59" t="s">
        <v>176</v>
      </c>
      <c r="AZ12" s="59" t="s">
        <v>176</v>
      </c>
      <c r="BA12" s="59" t="s">
        <v>176</v>
      </c>
      <c r="BB12" s="59" t="s">
        <v>176</v>
      </c>
      <c r="BC12" s="59" t="s">
        <v>176</v>
      </c>
      <c r="BD12" s="60"/>
    </row>
    <row r="13" spans="1:56" ht="17.25" customHeight="1" thickBot="1">
      <c r="A13" s="441"/>
      <c r="B13" s="61" t="s">
        <v>55</v>
      </c>
      <c r="C13" s="61" t="s">
        <v>56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 t="s">
        <v>176</v>
      </c>
      <c r="V13" s="48" t="s">
        <v>176</v>
      </c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 t="s">
        <v>176</v>
      </c>
      <c r="AV13" s="48" t="s">
        <v>176</v>
      </c>
      <c r="AW13" s="48" t="s">
        <v>176</v>
      </c>
      <c r="AX13" s="48" t="s">
        <v>176</v>
      </c>
      <c r="AY13" s="48" t="s">
        <v>176</v>
      </c>
      <c r="AZ13" s="48" t="s">
        <v>176</v>
      </c>
      <c r="BA13" s="48" t="s">
        <v>176</v>
      </c>
      <c r="BB13" s="48" t="s">
        <v>176</v>
      </c>
      <c r="BC13" s="48" t="s">
        <v>176</v>
      </c>
      <c r="BD13" s="53" t="s">
        <v>262</v>
      </c>
    </row>
    <row r="14" spans="1:56" ht="41.25" customHeight="1" thickBot="1">
      <c r="A14" s="441"/>
      <c r="B14" s="61" t="s">
        <v>90</v>
      </c>
      <c r="C14" s="61" t="s">
        <v>186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 t="s">
        <v>176</v>
      </c>
      <c r="V14" s="48" t="s">
        <v>176</v>
      </c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 t="s">
        <v>176</v>
      </c>
      <c r="AV14" s="48" t="s">
        <v>176</v>
      </c>
      <c r="AW14" s="48" t="s">
        <v>176</v>
      </c>
      <c r="AX14" s="48" t="s">
        <v>176</v>
      </c>
      <c r="AY14" s="48" t="s">
        <v>176</v>
      </c>
      <c r="AZ14" s="48" t="s">
        <v>176</v>
      </c>
      <c r="BA14" s="48" t="s">
        <v>176</v>
      </c>
      <c r="BB14" s="48" t="s">
        <v>176</v>
      </c>
      <c r="BC14" s="48" t="s">
        <v>176</v>
      </c>
      <c r="BD14" s="53" t="s">
        <v>201</v>
      </c>
    </row>
    <row r="15" spans="1:56" ht="51" customHeight="1" thickBot="1">
      <c r="A15" s="441"/>
      <c r="B15" s="63" t="s">
        <v>187</v>
      </c>
      <c r="C15" s="76" t="s">
        <v>191</v>
      </c>
      <c r="D15" s="46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28" t="s">
        <v>177</v>
      </c>
      <c r="U15" s="52" t="s">
        <v>176</v>
      </c>
      <c r="V15" s="52" t="s">
        <v>176</v>
      </c>
      <c r="W15" s="52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52" t="s">
        <v>176</v>
      </c>
      <c r="AV15" s="52" t="s">
        <v>176</v>
      </c>
      <c r="AW15" s="52" t="s">
        <v>176</v>
      </c>
      <c r="AX15" s="52" t="s">
        <v>176</v>
      </c>
      <c r="AY15" s="52" t="s">
        <v>176</v>
      </c>
      <c r="AZ15" s="52" t="s">
        <v>176</v>
      </c>
      <c r="BA15" s="52" t="s">
        <v>176</v>
      </c>
      <c r="BB15" s="52" t="s">
        <v>176</v>
      </c>
      <c r="BC15" s="52" t="s">
        <v>176</v>
      </c>
      <c r="BD15" s="55"/>
    </row>
    <row r="16" spans="1:56" ht="18" customHeight="1" thickBot="1">
      <c r="A16" s="441"/>
      <c r="B16" s="63" t="s">
        <v>188</v>
      </c>
      <c r="C16" s="76" t="s">
        <v>12</v>
      </c>
      <c r="D16" s="46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 t="s">
        <v>176</v>
      </c>
      <c r="V16" s="52" t="s">
        <v>176</v>
      </c>
      <c r="W16" s="52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 t="s">
        <v>100</v>
      </c>
      <c r="AU16" s="52"/>
      <c r="AV16" s="52"/>
      <c r="AW16" s="52"/>
      <c r="AX16" s="52"/>
      <c r="AY16" s="52"/>
      <c r="AZ16" s="52"/>
      <c r="BA16" s="52"/>
      <c r="BB16" s="52"/>
      <c r="BC16" s="52"/>
      <c r="BD16" s="55"/>
    </row>
    <row r="17" spans="1:56" ht="47.25" customHeight="1" thickBot="1">
      <c r="A17" s="441"/>
      <c r="B17" s="61" t="s">
        <v>28</v>
      </c>
      <c r="C17" s="61" t="s">
        <v>189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 t="s">
        <v>176</v>
      </c>
      <c r="V17" s="48" t="s">
        <v>176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 t="s">
        <v>176</v>
      </c>
      <c r="AV17" s="48" t="s">
        <v>176</v>
      </c>
      <c r="AW17" s="48" t="s">
        <v>176</v>
      </c>
      <c r="AX17" s="48" t="s">
        <v>176</v>
      </c>
      <c r="AY17" s="48" t="s">
        <v>176</v>
      </c>
      <c r="AZ17" s="48" t="s">
        <v>176</v>
      </c>
      <c r="BA17" s="48" t="s">
        <v>176</v>
      </c>
      <c r="BB17" s="48" t="s">
        <v>176</v>
      </c>
      <c r="BC17" s="48" t="s">
        <v>176</v>
      </c>
      <c r="BD17" s="53" t="s">
        <v>202</v>
      </c>
    </row>
    <row r="18" spans="1:56" ht="43.5" customHeight="1" thickBot="1">
      <c r="A18" s="441"/>
      <c r="B18" s="63" t="s">
        <v>190</v>
      </c>
      <c r="C18" s="76" t="s">
        <v>130</v>
      </c>
      <c r="D18" s="46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 t="s">
        <v>210</v>
      </c>
      <c r="T18" s="52"/>
      <c r="U18" s="52" t="s">
        <v>176</v>
      </c>
      <c r="V18" s="52" t="s">
        <v>176</v>
      </c>
      <c r="W18" s="52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210</v>
      </c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52"/>
      <c r="AV18" s="52"/>
      <c r="AW18" s="52"/>
      <c r="AX18" s="52"/>
      <c r="AY18" s="52"/>
      <c r="AZ18" s="52"/>
      <c r="BA18" s="52"/>
      <c r="BB18" s="52"/>
      <c r="BC18" s="52"/>
      <c r="BD18" s="55"/>
    </row>
    <row r="19" spans="1:56" ht="74.25" thickBot="1">
      <c r="A19" s="441"/>
      <c r="B19" s="61" t="s">
        <v>30</v>
      </c>
      <c r="C19" s="61" t="s">
        <v>192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 t="s">
        <v>176</v>
      </c>
      <c r="V19" s="48" t="s">
        <v>176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 t="s">
        <v>176</v>
      </c>
      <c r="AV19" s="48" t="s">
        <v>176</v>
      </c>
      <c r="AW19" s="48" t="s">
        <v>176</v>
      </c>
      <c r="AX19" s="48" t="s">
        <v>176</v>
      </c>
      <c r="AY19" s="48" t="s">
        <v>176</v>
      </c>
      <c r="AZ19" s="48" t="s">
        <v>176</v>
      </c>
      <c r="BA19" s="48" t="s">
        <v>176</v>
      </c>
      <c r="BB19" s="48" t="s">
        <v>176</v>
      </c>
      <c r="BC19" s="48" t="s">
        <v>176</v>
      </c>
      <c r="BD19" s="53" t="s">
        <v>179</v>
      </c>
    </row>
    <row r="20" spans="1:56" ht="25.5" thickBot="1">
      <c r="A20" s="441"/>
      <c r="B20" s="63" t="s">
        <v>193</v>
      </c>
      <c r="C20" s="14" t="s">
        <v>132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 t="s">
        <v>177</v>
      </c>
      <c r="U20" s="52" t="s">
        <v>176</v>
      </c>
      <c r="V20" s="52" t="s">
        <v>176</v>
      </c>
      <c r="W20" s="52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210</v>
      </c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52" t="s">
        <v>176</v>
      </c>
      <c r="AV20" s="52" t="s">
        <v>176</v>
      </c>
      <c r="AW20" s="52" t="s">
        <v>176</v>
      </c>
      <c r="AX20" s="52" t="s">
        <v>176</v>
      </c>
      <c r="AY20" s="52" t="s">
        <v>176</v>
      </c>
      <c r="AZ20" s="52" t="s">
        <v>176</v>
      </c>
      <c r="BA20" s="52" t="s">
        <v>176</v>
      </c>
      <c r="BB20" s="52" t="s">
        <v>176</v>
      </c>
      <c r="BC20" s="52" t="s">
        <v>176</v>
      </c>
      <c r="BD20" s="55"/>
    </row>
    <row r="21" spans="1:56" ht="21.75" thickBot="1">
      <c r="A21" s="441"/>
      <c r="B21" s="72" t="s">
        <v>194</v>
      </c>
      <c r="C21" s="86" t="s">
        <v>195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 t="s">
        <v>177</v>
      </c>
      <c r="U21" s="29" t="s">
        <v>176</v>
      </c>
      <c r="V21" s="52" t="s">
        <v>176</v>
      </c>
      <c r="W21" s="52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 t="s">
        <v>176</v>
      </c>
      <c r="AV21" s="29" t="s">
        <v>176</v>
      </c>
      <c r="AW21" s="29" t="s">
        <v>176</v>
      </c>
      <c r="AX21" s="29" t="s">
        <v>176</v>
      </c>
      <c r="AY21" s="29" t="s">
        <v>176</v>
      </c>
      <c r="AZ21" s="29" t="s">
        <v>176</v>
      </c>
      <c r="BA21" s="29" t="s">
        <v>176</v>
      </c>
      <c r="BB21" s="29" t="s">
        <v>176</v>
      </c>
      <c r="BC21" s="29" t="s">
        <v>176</v>
      </c>
      <c r="BD21" s="55"/>
    </row>
    <row r="22" spans="1:56" ht="32.25" thickBot="1">
      <c r="A22" s="441"/>
      <c r="B22" s="61" t="s">
        <v>196</v>
      </c>
      <c r="C22" s="61" t="s">
        <v>135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 t="s">
        <v>176</v>
      </c>
      <c r="V22" s="48" t="s">
        <v>176</v>
      </c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 t="s">
        <v>176</v>
      </c>
      <c r="AV22" s="48" t="s">
        <v>176</v>
      </c>
      <c r="AW22" s="48" t="s">
        <v>176</v>
      </c>
      <c r="AX22" s="48" t="s">
        <v>176</v>
      </c>
      <c r="AY22" s="48" t="s">
        <v>176</v>
      </c>
      <c r="AZ22" s="48" t="s">
        <v>176</v>
      </c>
      <c r="BA22" s="48" t="s">
        <v>176</v>
      </c>
      <c r="BB22" s="48" t="s">
        <v>176</v>
      </c>
      <c r="BC22" s="48" t="s">
        <v>176</v>
      </c>
      <c r="BD22" s="53" t="s">
        <v>184</v>
      </c>
    </row>
    <row r="23" spans="1:56" ht="25.5" thickBot="1">
      <c r="A23" s="441"/>
      <c r="B23" s="63" t="s">
        <v>197</v>
      </c>
      <c r="C23" s="14" t="s">
        <v>136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 t="s">
        <v>176</v>
      </c>
      <c r="V23" s="52" t="s">
        <v>176</v>
      </c>
      <c r="W23" s="52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210</v>
      </c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52" t="s">
        <v>176</v>
      </c>
      <c r="AV23" s="52" t="s">
        <v>176</v>
      </c>
      <c r="AW23" s="52" t="s">
        <v>176</v>
      </c>
      <c r="AX23" s="52" t="s">
        <v>176</v>
      </c>
      <c r="AY23" s="52" t="s">
        <v>176</v>
      </c>
      <c r="AZ23" s="52" t="s">
        <v>176</v>
      </c>
      <c r="BA23" s="52" t="s">
        <v>176</v>
      </c>
      <c r="BB23" s="52" t="s">
        <v>176</v>
      </c>
      <c r="BC23" s="52" t="s">
        <v>176</v>
      </c>
      <c r="BD23" s="55"/>
    </row>
    <row r="24" spans="1:56" ht="13.5" thickBot="1">
      <c r="A24" s="441"/>
      <c r="B24" s="72" t="s">
        <v>198</v>
      </c>
      <c r="C24" s="86" t="s">
        <v>12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29" t="s">
        <v>176</v>
      </c>
      <c r="V24" s="52" t="s">
        <v>176</v>
      </c>
      <c r="W24" s="52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 t="s">
        <v>181</v>
      </c>
      <c r="AP24" s="29" t="s">
        <v>181</v>
      </c>
      <c r="AQ24" s="29" t="s">
        <v>181</v>
      </c>
      <c r="AR24" s="29" t="s">
        <v>181</v>
      </c>
      <c r="AS24" s="29" t="s">
        <v>181</v>
      </c>
      <c r="AT24" s="29" t="s">
        <v>210</v>
      </c>
      <c r="AU24" s="29" t="s">
        <v>176</v>
      </c>
      <c r="AV24" s="29" t="s">
        <v>176</v>
      </c>
      <c r="AW24" s="29" t="s">
        <v>176</v>
      </c>
      <c r="AX24" s="29" t="s">
        <v>176</v>
      </c>
      <c r="AY24" s="29" t="s">
        <v>176</v>
      </c>
      <c r="AZ24" s="29" t="s">
        <v>176</v>
      </c>
      <c r="BA24" s="29" t="s">
        <v>176</v>
      </c>
      <c r="BB24" s="29" t="s">
        <v>176</v>
      </c>
      <c r="BC24" s="29" t="s">
        <v>176</v>
      </c>
      <c r="BD24" s="55"/>
    </row>
    <row r="25" spans="1:56" ht="63.75" thickBot="1">
      <c r="A25" s="441"/>
      <c r="B25" s="217" t="s">
        <v>260</v>
      </c>
      <c r="C25" s="218" t="s">
        <v>148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219" t="s">
        <v>176</v>
      </c>
      <c r="V25" s="54" t="s">
        <v>176</v>
      </c>
      <c r="W25" s="54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 t="s">
        <v>176</v>
      </c>
      <c r="AV25" s="219" t="s">
        <v>176</v>
      </c>
      <c r="AW25" s="219" t="s">
        <v>176</v>
      </c>
      <c r="AX25" s="219" t="s">
        <v>176</v>
      </c>
      <c r="AY25" s="219" t="s">
        <v>176</v>
      </c>
      <c r="AZ25" s="219" t="s">
        <v>176</v>
      </c>
      <c r="BA25" s="219" t="s">
        <v>176</v>
      </c>
      <c r="BB25" s="219" t="s">
        <v>176</v>
      </c>
      <c r="BC25" s="219" t="s">
        <v>176</v>
      </c>
      <c r="BD25" s="58" t="s">
        <v>184</v>
      </c>
    </row>
    <row r="26" spans="1:56" ht="13.5" thickBot="1">
      <c r="A26" s="441"/>
      <c r="B26" s="72" t="s">
        <v>261</v>
      </c>
      <c r="C26" s="86" t="s">
        <v>64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29" t="s">
        <v>176</v>
      </c>
      <c r="V26" s="52" t="s">
        <v>176</v>
      </c>
      <c r="W26" s="52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 t="s">
        <v>254</v>
      </c>
      <c r="AJ26" s="29" t="s">
        <v>254</v>
      </c>
      <c r="AK26" s="29" t="s">
        <v>254</v>
      </c>
      <c r="AL26" s="29" t="s">
        <v>210</v>
      </c>
      <c r="AM26" s="29"/>
      <c r="AN26" s="29"/>
      <c r="AO26" s="29"/>
      <c r="AP26" s="29"/>
      <c r="AQ26" s="29"/>
      <c r="AR26" s="29"/>
      <c r="AS26" s="29"/>
      <c r="AT26" s="29"/>
      <c r="AU26" s="29" t="s">
        <v>176</v>
      </c>
      <c r="AV26" s="29" t="s">
        <v>176</v>
      </c>
      <c r="AW26" s="29" t="s">
        <v>176</v>
      </c>
      <c r="AX26" s="29" t="s">
        <v>176</v>
      </c>
      <c r="AY26" s="29" t="s">
        <v>176</v>
      </c>
      <c r="AZ26" s="29" t="s">
        <v>176</v>
      </c>
      <c r="BA26" s="29" t="s">
        <v>176</v>
      </c>
      <c r="BB26" s="29" t="s">
        <v>176</v>
      </c>
      <c r="BC26" s="29" t="s">
        <v>176</v>
      </c>
      <c r="BD26" s="55"/>
    </row>
    <row r="27" spans="1:56" ht="13.5" thickBot="1">
      <c r="A27" s="442"/>
      <c r="B27" s="453" t="s">
        <v>103</v>
      </c>
      <c r="C27" s="45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>
        <v>2</v>
      </c>
      <c r="T27" s="48">
        <v>3</v>
      </c>
      <c r="U27" s="54" t="s">
        <v>176</v>
      </c>
      <c r="V27" s="54" t="s">
        <v>176</v>
      </c>
      <c r="W27" s="54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>
        <v>5</v>
      </c>
      <c r="AI27" s="48"/>
      <c r="AJ27" s="48"/>
      <c r="AK27" s="48"/>
      <c r="AL27" s="48">
        <v>1</v>
      </c>
      <c r="AM27" s="48"/>
      <c r="AN27" s="48">
        <v>6</v>
      </c>
      <c r="AO27" s="48"/>
      <c r="AP27" s="48"/>
      <c r="AQ27" s="48"/>
      <c r="AR27" s="48"/>
      <c r="AS27" s="48"/>
      <c r="AT27" s="48"/>
      <c r="AU27" s="48" t="s">
        <v>176</v>
      </c>
      <c r="AV27" s="48" t="s">
        <v>176</v>
      </c>
      <c r="AW27" s="48" t="s">
        <v>176</v>
      </c>
      <c r="AX27" s="48" t="s">
        <v>176</v>
      </c>
      <c r="AY27" s="48" t="s">
        <v>176</v>
      </c>
      <c r="AZ27" s="48" t="s">
        <v>176</v>
      </c>
      <c r="BA27" s="48" t="s">
        <v>176</v>
      </c>
      <c r="BB27" s="48" t="s">
        <v>176</v>
      </c>
      <c r="BC27" s="48" t="s">
        <v>176</v>
      </c>
      <c r="BD27" s="53" t="s">
        <v>264</v>
      </c>
    </row>
  </sheetData>
  <mergeCells count="21">
    <mergeCell ref="A7:A27"/>
    <mergeCell ref="B27:C27"/>
    <mergeCell ref="A5:BD5"/>
    <mergeCell ref="BD2:BD3"/>
    <mergeCell ref="V2:X2"/>
    <mergeCell ref="Q2:T2"/>
    <mergeCell ref="AL2:AO2"/>
    <mergeCell ref="AQ2:AS2"/>
    <mergeCell ref="AU2:AX2"/>
    <mergeCell ref="A1:BD1"/>
    <mergeCell ref="C2:C4"/>
    <mergeCell ref="E2:G2"/>
    <mergeCell ref="D3:BC3"/>
    <mergeCell ref="Z2:AB2"/>
    <mergeCell ref="AZ2:BB2"/>
    <mergeCell ref="I2:K2"/>
    <mergeCell ref="M2:O2"/>
    <mergeCell ref="A2:A4"/>
    <mergeCell ref="B2:B4"/>
    <mergeCell ref="AD2:AF2"/>
    <mergeCell ref="AH2:AJ2"/>
  </mergeCells>
  <hyperlinks>
    <hyperlink ref="BD2" location="_ftn1" display="_ftn1"/>
  </hyperlinks>
  <pageMargins left="0" right="0" top="0" bottom="0" header="0" footer="0"/>
  <pageSetup paperSize="8" scale="10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26"/>
  <sheetViews>
    <sheetView topLeftCell="A13" zoomScale="80" zoomScaleNormal="80" workbookViewId="0">
      <selection sqref="A1:BD1"/>
    </sheetView>
  </sheetViews>
  <sheetFormatPr defaultRowHeight="12.75"/>
  <cols>
    <col min="1" max="1" width="4" customWidth="1"/>
    <col min="2" max="2" width="6.7109375" customWidth="1"/>
    <col min="3" max="3" width="18.28515625" customWidth="1"/>
    <col min="4" max="55" width="3.42578125" customWidth="1"/>
    <col min="56" max="56" width="19.140625" customWidth="1"/>
  </cols>
  <sheetData>
    <row r="1" spans="1:56" ht="13.5" thickBot="1">
      <c r="A1" s="463" t="s">
        <v>104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/>
      <c r="AU1" s="463"/>
      <c r="AV1" s="463"/>
      <c r="AW1" s="463"/>
      <c r="AX1" s="463"/>
      <c r="AY1" s="463"/>
      <c r="AZ1" s="463"/>
      <c r="BA1" s="463"/>
      <c r="BB1" s="463"/>
      <c r="BC1" s="463"/>
      <c r="BD1" s="463"/>
    </row>
    <row r="2" spans="1:56" ht="46.5" customHeight="1" thickBot="1">
      <c r="A2" s="469" t="s">
        <v>32</v>
      </c>
      <c r="B2" s="465" t="s">
        <v>33</v>
      </c>
      <c r="C2" s="465" t="s">
        <v>34</v>
      </c>
      <c r="D2" s="9" t="s">
        <v>231</v>
      </c>
      <c r="E2" s="292" t="s">
        <v>36</v>
      </c>
      <c r="F2" s="387"/>
      <c r="G2" s="388"/>
      <c r="H2" s="10" t="s">
        <v>232</v>
      </c>
      <c r="I2" s="292" t="s">
        <v>37</v>
      </c>
      <c r="J2" s="293"/>
      <c r="K2" s="293"/>
      <c r="L2" s="9" t="s">
        <v>233</v>
      </c>
      <c r="M2" s="298" t="s">
        <v>38</v>
      </c>
      <c r="N2" s="299"/>
      <c r="O2" s="299"/>
      <c r="P2" s="8" t="s">
        <v>234</v>
      </c>
      <c r="Q2" s="298" t="s">
        <v>39</v>
      </c>
      <c r="R2" s="299"/>
      <c r="S2" s="299"/>
      <c r="T2" s="300"/>
      <c r="U2" s="7" t="s">
        <v>235</v>
      </c>
      <c r="V2" s="298" t="s">
        <v>40</v>
      </c>
      <c r="W2" s="299"/>
      <c r="X2" s="299"/>
      <c r="Y2" s="8" t="s">
        <v>236</v>
      </c>
      <c r="Z2" s="298" t="s">
        <v>41</v>
      </c>
      <c r="AA2" s="299"/>
      <c r="AB2" s="299"/>
      <c r="AC2" s="8" t="s">
        <v>237</v>
      </c>
      <c r="AD2" s="298" t="s">
        <v>42</v>
      </c>
      <c r="AE2" s="299"/>
      <c r="AF2" s="299"/>
      <c r="AG2" s="9" t="s">
        <v>238</v>
      </c>
      <c r="AH2" s="292" t="s">
        <v>43</v>
      </c>
      <c r="AI2" s="293"/>
      <c r="AJ2" s="294"/>
      <c r="AK2" s="10" t="s">
        <v>239</v>
      </c>
      <c r="AL2" s="292" t="s">
        <v>44</v>
      </c>
      <c r="AM2" s="293"/>
      <c r="AN2" s="293"/>
      <c r="AO2" s="294"/>
      <c r="AP2" s="9" t="s">
        <v>240</v>
      </c>
      <c r="AQ2" s="292" t="s">
        <v>45</v>
      </c>
      <c r="AR2" s="293"/>
      <c r="AS2" s="294"/>
      <c r="AT2" s="9" t="s">
        <v>241</v>
      </c>
      <c r="AU2" s="292" t="s">
        <v>46</v>
      </c>
      <c r="AV2" s="293"/>
      <c r="AW2" s="293"/>
      <c r="AX2" s="294"/>
      <c r="AY2" s="8" t="s">
        <v>242</v>
      </c>
      <c r="AZ2" s="292" t="s">
        <v>47</v>
      </c>
      <c r="BA2" s="293"/>
      <c r="BB2" s="293"/>
      <c r="BC2" s="186" t="s">
        <v>243</v>
      </c>
      <c r="BD2" s="472" t="s">
        <v>109</v>
      </c>
    </row>
    <row r="3" spans="1:56" ht="13.5" thickBot="1">
      <c r="A3" s="470"/>
      <c r="B3" s="466"/>
      <c r="C3" s="466"/>
      <c r="D3" s="474" t="s">
        <v>49</v>
      </c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8"/>
      <c r="AL3" s="468"/>
      <c r="AM3" s="468"/>
      <c r="AN3" s="468"/>
      <c r="AO3" s="468"/>
      <c r="AP3" s="468"/>
      <c r="AQ3" s="468"/>
      <c r="AR3" s="468"/>
      <c r="AS3" s="468"/>
      <c r="AT3" s="468"/>
      <c r="AU3" s="468"/>
      <c r="AV3" s="468"/>
      <c r="AW3" s="468"/>
      <c r="AX3" s="468"/>
      <c r="AY3" s="468"/>
      <c r="AZ3" s="468"/>
      <c r="BA3" s="468"/>
      <c r="BB3" s="468"/>
      <c r="BC3" s="468"/>
      <c r="BD3" s="473"/>
    </row>
    <row r="4" spans="1:56" ht="27" customHeight="1" thickBot="1">
      <c r="A4" s="471"/>
      <c r="B4" s="467"/>
      <c r="C4" s="467"/>
      <c r="D4" s="41">
        <v>35</v>
      </c>
      <c r="E4" s="41">
        <v>36</v>
      </c>
      <c r="F4" s="41">
        <v>37</v>
      </c>
      <c r="G4" s="41">
        <v>38</v>
      </c>
      <c r="H4" s="41">
        <v>39</v>
      </c>
      <c r="I4" s="41">
        <v>40</v>
      </c>
      <c r="J4" s="41">
        <v>41</v>
      </c>
      <c r="K4" s="41">
        <v>42</v>
      </c>
      <c r="L4" s="42">
        <v>43</v>
      </c>
      <c r="M4" s="42">
        <v>44</v>
      </c>
      <c r="N4" s="42">
        <v>45</v>
      </c>
      <c r="O4" s="42">
        <v>46</v>
      </c>
      <c r="P4" s="42">
        <v>47</v>
      </c>
      <c r="Q4" s="42">
        <v>48</v>
      </c>
      <c r="R4" s="42">
        <v>49</v>
      </c>
      <c r="S4" s="42">
        <v>50</v>
      </c>
      <c r="T4" s="42">
        <v>51</v>
      </c>
      <c r="U4" s="42">
        <v>52</v>
      </c>
      <c r="V4" s="43">
        <v>1</v>
      </c>
      <c r="W4" s="43">
        <v>2</v>
      </c>
      <c r="X4" s="43">
        <v>3</v>
      </c>
      <c r="Y4" s="43">
        <v>4</v>
      </c>
      <c r="Z4" s="43">
        <v>5</v>
      </c>
      <c r="AA4" s="43">
        <v>6</v>
      </c>
      <c r="AB4" s="43">
        <v>7</v>
      </c>
      <c r="AC4" s="43">
        <v>8</v>
      </c>
      <c r="AD4" s="43">
        <v>9</v>
      </c>
      <c r="AE4" s="42">
        <v>10</v>
      </c>
      <c r="AF4" s="42">
        <v>11</v>
      </c>
      <c r="AG4" s="42">
        <v>12</v>
      </c>
      <c r="AH4" s="42">
        <v>13</v>
      </c>
      <c r="AI4" s="42">
        <v>14</v>
      </c>
      <c r="AJ4" s="42">
        <v>15</v>
      </c>
      <c r="AK4" s="42">
        <v>16</v>
      </c>
      <c r="AL4" s="42">
        <v>17</v>
      </c>
      <c r="AM4" s="42">
        <v>18</v>
      </c>
      <c r="AN4" s="42">
        <v>19</v>
      </c>
      <c r="AO4" s="42">
        <v>20</v>
      </c>
      <c r="AP4" s="42">
        <v>21</v>
      </c>
      <c r="AQ4" s="42">
        <v>22</v>
      </c>
      <c r="AR4" s="42">
        <v>23</v>
      </c>
      <c r="AS4" s="42">
        <v>24</v>
      </c>
      <c r="AT4" s="42">
        <v>25</v>
      </c>
      <c r="AU4" s="42">
        <v>26</v>
      </c>
      <c r="AV4" s="42">
        <v>27</v>
      </c>
      <c r="AW4" s="42">
        <v>28</v>
      </c>
      <c r="AX4" s="42">
        <v>29</v>
      </c>
      <c r="AY4" s="42">
        <v>30</v>
      </c>
      <c r="AZ4" s="42">
        <v>31</v>
      </c>
      <c r="BA4" s="42">
        <v>32</v>
      </c>
      <c r="BB4" s="42">
        <v>33</v>
      </c>
      <c r="BC4" s="42">
        <v>34</v>
      </c>
      <c r="BD4" s="44">
        <v>10</v>
      </c>
    </row>
    <row r="5" spans="1:56" ht="13.5" thickBot="1">
      <c r="A5" s="468" t="s">
        <v>50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68"/>
      <c r="AN5" s="468"/>
      <c r="AO5" s="468"/>
      <c r="AP5" s="468"/>
      <c r="AQ5" s="468"/>
      <c r="AR5" s="468"/>
      <c r="AS5" s="468"/>
      <c r="AT5" s="468"/>
      <c r="AU5" s="468"/>
      <c r="AV5" s="468"/>
      <c r="AW5" s="468"/>
      <c r="AX5" s="468"/>
      <c r="AY5" s="468"/>
      <c r="AZ5" s="468"/>
      <c r="BA5" s="468"/>
      <c r="BB5" s="468"/>
      <c r="BC5" s="468"/>
      <c r="BD5" s="468"/>
    </row>
    <row r="6" spans="1:56" ht="13.5" thickBot="1">
      <c r="A6" s="45"/>
      <c r="B6" s="45"/>
      <c r="C6" s="45"/>
      <c r="D6" s="28">
        <v>1</v>
      </c>
      <c r="E6" s="28">
        <v>2</v>
      </c>
      <c r="F6" s="28">
        <v>3</v>
      </c>
      <c r="G6" s="28">
        <v>4</v>
      </c>
      <c r="H6" s="28">
        <v>5</v>
      </c>
      <c r="I6" s="28">
        <v>6</v>
      </c>
      <c r="J6" s="28">
        <v>7</v>
      </c>
      <c r="K6" s="28">
        <v>8</v>
      </c>
      <c r="L6" s="28">
        <v>9</v>
      </c>
      <c r="M6" s="28">
        <v>10</v>
      </c>
      <c r="N6" s="28">
        <v>11</v>
      </c>
      <c r="O6" s="28">
        <v>12</v>
      </c>
      <c r="P6" s="28">
        <v>13</v>
      </c>
      <c r="Q6" s="28">
        <v>14</v>
      </c>
      <c r="R6" s="28">
        <v>15</v>
      </c>
      <c r="S6" s="28">
        <v>16</v>
      </c>
      <c r="T6" s="28">
        <v>17</v>
      </c>
      <c r="U6" s="28">
        <v>18</v>
      </c>
      <c r="V6" s="28">
        <v>19</v>
      </c>
      <c r="W6" s="28">
        <v>20</v>
      </c>
      <c r="X6" s="28">
        <v>21</v>
      </c>
      <c r="Y6" s="28">
        <v>22</v>
      </c>
      <c r="Z6" s="28">
        <v>23</v>
      </c>
      <c r="AA6" s="28">
        <v>24</v>
      </c>
      <c r="AB6" s="28">
        <v>25</v>
      </c>
      <c r="AC6" s="28">
        <v>26</v>
      </c>
      <c r="AD6" s="28">
        <v>27</v>
      </c>
      <c r="AE6" s="28">
        <v>28</v>
      </c>
      <c r="AF6" s="28">
        <v>29</v>
      </c>
      <c r="AG6" s="28">
        <v>30</v>
      </c>
      <c r="AH6" s="28">
        <v>31</v>
      </c>
      <c r="AI6" s="28">
        <v>32</v>
      </c>
      <c r="AJ6" s="28">
        <v>33</v>
      </c>
      <c r="AK6" s="28">
        <v>34</v>
      </c>
      <c r="AL6" s="28">
        <v>35</v>
      </c>
      <c r="AM6" s="28">
        <v>36</v>
      </c>
      <c r="AN6" s="28">
        <v>37</v>
      </c>
      <c r="AO6" s="28">
        <v>38</v>
      </c>
      <c r="AP6" s="28">
        <v>39</v>
      </c>
      <c r="AQ6" s="28">
        <v>40</v>
      </c>
      <c r="AR6" s="28">
        <v>41</v>
      </c>
      <c r="AS6" s="28">
        <v>42</v>
      </c>
      <c r="AT6" s="28">
        <v>43</v>
      </c>
      <c r="AU6" s="28">
        <v>44</v>
      </c>
      <c r="AV6" s="28">
        <v>45</v>
      </c>
      <c r="AW6" s="28">
        <v>46</v>
      </c>
      <c r="AX6" s="28">
        <v>47</v>
      </c>
      <c r="AY6" s="28">
        <v>48</v>
      </c>
      <c r="AZ6" s="28">
        <v>49</v>
      </c>
      <c r="BA6" s="28">
        <v>50</v>
      </c>
      <c r="BB6" s="28">
        <v>51</v>
      </c>
      <c r="BC6" s="28">
        <v>52</v>
      </c>
      <c r="BD6" s="28"/>
    </row>
    <row r="7" spans="1:56" ht="49.5" customHeight="1" thickBot="1">
      <c r="A7" s="440"/>
      <c r="B7" s="91" t="s">
        <v>78</v>
      </c>
      <c r="C7" s="91" t="s">
        <v>88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 t="s">
        <v>176</v>
      </c>
      <c r="V7" s="48" t="s">
        <v>176</v>
      </c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 t="s">
        <v>176</v>
      </c>
      <c r="AV7" s="48" t="s">
        <v>176</v>
      </c>
      <c r="AW7" s="48" t="s">
        <v>176</v>
      </c>
      <c r="AX7" s="48" t="s">
        <v>176</v>
      </c>
      <c r="AY7" s="48" t="s">
        <v>176</v>
      </c>
      <c r="AZ7" s="48" t="s">
        <v>176</v>
      </c>
      <c r="BA7" s="48" t="s">
        <v>176</v>
      </c>
      <c r="BB7" s="48" t="s">
        <v>176</v>
      </c>
      <c r="BC7" s="48" t="s">
        <v>176</v>
      </c>
      <c r="BD7" s="48" t="s">
        <v>265</v>
      </c>
    </row>
    <row r="8" spans="1:56" ht="16.5" customHeight="1" thickBot="1">
      <c r="A8" s="441"/>
      <c r="B8" s="92" t="s">
        <v>81</v>
      </c>
      <c r="C8" s="51" t="s">
        <v>2</v>
      </c>
      <c r="D8" s="46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 t="s">
        <v>101</v>
      </c>
      <c r="T8" s="52"/>
      <c r="U8" s="52" t="s">
        <v>176</v>
      </c>
      <c r="V8" s="52" t="s">
        <v>176</v>
      </c>
      <c r="W8" s="52"/>
      <c r="X8" s="52"/>
      <c r="Y8" s="52" t="s">
        <v>100</v>
      </c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29"/>
      <c r="AU8" s="52" t="s">
        <v>176</v>
      </c>
      <c r="AV8" s="52" t="s">
        <v>176</v>
      </c>
      <c r="AW8" s="52" t="s">
        <v>176</v>
      </c>
      <c r="AX8" s="52" t="s">
        <v>176</v>
      </c>
      <c r="AY8" s="52" t="s">
        <v>176</v>
      </c>
      <c r="AZ8" s="52" t="s">
        <v>176</v>
      </c>
      <c r="BA8" s="52" t="s">
        <v>176</v>
      </c>
      <c r="BB8" s="52" t="s">
        <v>176</v>
      </c>
      <c r="BC8" s="52" t="s">
        <v>176</v>
      </c>
      <c r="BD8" s="55"/>
    </row>
    <row r="9" spans="1:56" ht="24.75" thickBot="1">
      <c r="A9" s="441"/>
      <c r="B9" s="92" t="s">
        <v>82</v>
      </c>
      <c r="C9" s="51" t="s">
        <v>57</v>
      </c>
      <c r="D9" s="4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 t="s">
        <v>101</v>
      </c>
      <c r="T9" s="52"/>
      <c r="U9" s="52" t="s">
        <v>176</v>
      </c>
      <c r="V9" s="52" t="s">
        <v>176</v>
      </c>
      <c r="W9" s="52"/>
      <c r="X9" s="52"/>
      <c r="Y9" s="52" t="s">
        <v>100</v>
      </c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29"/>
      <c r="AU9" s="52" t="s">
        <v>176</v>
      </c>
      <c r="AV9" s="52" t="s">
        <v>176</v>
      </c>
      <c r="AW9" s="52" t="s">
        <v>176</v>
      </c>
      <c r="AX9" s="52" t="s">
        <v>176</v>
      </c>
      <c r="AY9" s="52" t="s">
        <v>176</v>
      </c>
      <c r="AZ9" s="52" t="s">
        <v>176</v>
      </c>
      <c r="BA9" s="52" t="s">
        <v>176</v>
      </c>
      <c r="BB9" s="52" t="s">
        <v>176</v>
      </c>
      <c r="BC9" s="52" t="s">
        <v>176</v>
      </c>
      <c r="BD9" s="55"/>
    </row>
    <row r="10" spans="1:56" ht="28.5" customHeight="1" thickBot="1">
      <c r="A10" s="441"/>
      <c r="B10" s="91" t="s">
        <v>55</v>
      </c>
      <c r="C10" s="91" t="s">
        <v>56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 t="s">
        <v>176</v>
      </c>
      <c r="V10" s="48" t="s">
        <v>176</v>
      </c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 t="s">
        <v>176</v>
      </c>
      <c r="AV10" s="48" t="s">
        <v>176</v>
      </c>
      <c r="AW10" s="48" t="s">
        <v>176</v>
      </c>
      <c r="AX10" s="48" t="s">
        <v>176</v>
      </c>
      <c r="AY10" s="48" t="s">
        <v>176</v>
      </c>
      <c r="AZ10" s="48" t="s">
        <v>176</v>
      </c>
      <c r="BA10" s="48" t="s">
        <v>176</v>
      </c>
      <c r="BB10" s="48" t="s">
        <v>176</v>
      </c>
      <c r="BC10" s="48" t="s">
        <v>176</v>
      </c>
      <c r="BD10" s="53" t="s">
        <v>274</v>
      </c>
    </row>
    <row r="11" spans="1:56" ht="63" customHeight="1" thickBot="1">
      <c r="A11" s="441"/>
      <c r="B11" s="91" t="s">
        <v>28</v>
      </c>
      <c r="C11" s="91" t="s">
        <v>189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 t="s">
        <v>176</v>
      </c>
      <c r="V11" s="48" t="s">
        <v>176</v>
      </c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 t="s">
        <v>176</v>
      </c>
      <c r="AV11" s="48" t="s">
        <v>176</v>
      </c>
      <c r="AW11" s="48" t="s">
        <v>176</v>
      </c>
      <c r="AX11" s="48" t="s">
        <v>176</v>
      </c>
      <c r="AY11" s="48" t="s">
        <v>176</v>
      </c>
      <c r="AZ11" s="48" t="s">
        <v>176</v>
      </c>
      <c r="BA11" s="48" t="s">
        <v>176</v>
      </c>
      <c r="BB11" s="48" t="s">
        <v>176</v>
      </c>
      <c r="BC11" s="48" t="s">
        <v>176</v>
      </c>
      <c r="BD11" s="53" t="s">
        <v>266</v>
      </c>
    </row>
    <row r="12" spans="1:56" ht="63.75" customHeight="1" thickBot="1">
      <c r="A12" s="441"/>
      <c r="B12" s="51" t="s">
        <v>190</v>
      </c>
      <c r="C12" s="93" t="s">
        <v>130</v>
      </c>
      <c r="D12" s="46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 t="s">
        <v>177</v>
      </c>
      <c r="U12" s="52" t="s">
        <v>176</v>
      </c>
      <c r="V12" s="52" t="s">
        <v>176</v>
      </c>
      <c r="W12" s="52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52" t="s">
        <v>176</v>
      </c>
      <c r="AV12" s="52" t="s">
        <v>176</v>
      </c>
      <c r="AW12" s="52" t="s">
        <v>176</v>
      </c>
      <c r="AX12" s="52" t="s">
        <v>176</v>
      </c>
      <c r="AY12" s="52" t="s">
        <v>176</v>
      </c>
      <c r="AZ12" s="52" t="s">
        <v>176</v>
      </c>
      <c r="BA12" s="52" t="s">
        <v>176</v>
      </c>
      <c r="BB12" s="52" t="s">
        <v>176</v>
      </c>
      <c r="BC12" s="52" t="s">
        <v>176</v>
      </c>
      <c r="BD12" s="55"/>
    </row>
    <row r="13" spans="1:56" ht="51.75" customHeight="1" thickBot="1">
      <c r="A13" s="441"/>
      <c r="B13" s="51" t="s">
        <v>211</v>
      </c>
      <c r="C13" s="93" t="s">
        <v>137</v>
      </c>
      <c r="D13" s="46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 t="s">
        <v>177</v>
      </c>
      <c r="U13" s="52"/>
      <c r="V13" s="52"/>
      <c r="W13" s="52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52"/>
      <c r="AV13" s="52"/>
      <c r="AW13" s="52"/>
      <c r="AX13" s="52"/>
      <c r="AY13" s="52"/>
      <c r="AZ13" s="52"/>
      <c r="BA13" s="52"/>
      <c r="BB13" s="52"/>
      <c r="BC13" s="52"/>
      <c r="BD13" s="55"/>
    </row>
    <row r="14" spans="1:56" ht="24.75" thickBot="1">
      <c r="A14" s="441"/>
      <c r="B14" s="51" t="s">
        <v>207</v>
      </c>
      <c r="C14" s="93" t="s">
        <v>12</v>
      </c>
      <c r="D14" s="46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 t="s">
        <v>176</v>
      </c>
      <c r="V14" s="52" t="s">
        <v>176</v>
      </c>
      <c r="W14" s="52"/>
      <c r="X14" s="29"/>
      <c r="Y14" s="29"/>
      <c r="Z14" s="29"/>
      <c r="AA14" s="29"/>
      <c r="AB14" s="29" t="s">
        <v>199</v>
      </c>
      <c r="AC14" s="29" t="s">
        <v>199</v>
      </c>
      <c r="AD14" s="29" t="s">
        <v>210</v>
      </c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52" t="s">
        <v>176</v>
      </c>
      <c r="AV14" s="52" t="s">
        <v>176</v>
      </c>
      <c r="AW14" s="52" t="s">
        <v>176</v>
      </c>
      <c r="AX14" s="52" t="s">
        <v>176</v>
      </c>
      <c r="AY14" s="52" t="s">
        <v>176</v>
      </c>
      <c r="AZ14" s="52" t="s">
        <v>176</v>
      </c>
      <c r="BA14" s="52" t="s">
        <v>176</v>
      </c>
      <c r="BB14" s="52" t="s">
        <v>176</v>
      </c>
      <c r="BC14" s="52" t="s">
        <v>176</v>
      </c>
      <c r="BD14" s="55"/>
    </row>
    <row r="15" spans="1:56" ht="73.5" customHeight="1" thickBot="1">
      <c r="A15" s="441"/>
      <c r="B15" s="91" t="s">
        <v>30</v>
      </c>
      <c r="C15" s="91" t="s">
        <v>192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 t="s">
        <v>176</v>
      </c>
      <c r="V15" s="48" t="s">
        <v>176</v>
      </c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 t="s">
        <v>176</v>
      </c>
      <c r="AV15" s="48" t="s">
        <v>176</v>
      </c>
      <c r="AW15" s="48" t="s">
        <v>176</v>
      </c>
      <c r="AX15" s="48" t="s">
        <v>176</v>
      </c>
      <c r="AY15" s="48" t="s">
        <v>176</v>
      </c>
      <c r="AZ15" s="48" t="s">
        <v>176</v>
      </c>
      <c r="BA15" s="48" t="s">
        <v>176</v>
      </c>
      <c r="BB15" s="48" t="s">
        <v>176</v>
      </c>
      <c r="BC15" s="48" t="s">
        <v>176</v>
      </c>
      <c r="BD15" s="53" t="s">
        <v>201</v>
      </c>
    </row>
    <row r="16" spans="1:56" ht="38.25" customHeight="1" thickBot="1">
      <c r="A16" s="441"/>
      <c r="B16" s="51" t="s">
        <v>193</v>
      </c>
      <c r="C16" s="51" t="s">
        <v>132</v>
      </c>
      <c r="D16" s="46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 t="s">
        <v>177</v>
      </c>
      <c r="U16" s="52" t="s">
        <v>176</v>
      </c>
      <c r="V16" s="52" t="s">
        <v>176</v>
      </c>
      <c r="W16" s="52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52" t="s">
        <v>176</v>
      </c>
      <c r="AV16" s="52" t="s">
        <v>176</v>
      </c>
      <c r="AW16" s="52" t="s">
        <v>176</v>
      </c>
      <c r="AX16" s="52" t="s">
        <v>176</v>
      </c>
      <c r="AY16" s="52" t="s">
        <v>176</v>
      </c>
      <c r="AZ16" s="52" t="s">
        <v>176</v>
      </c>
      <c r="BA16" s="52" t="s">
        <v>176</v>
      </c>
      <c r="BB16" s="52" t="s">
        <v>176</v>
      </c>
      <c r="BC16" s="52" t="s">
        <v>176</v>
      </c>
      <c r="BD16" s="55"/>
    </row>
    <row r="17" spans="1:56" ht="28.5" customHeight="1" thickBot="1">
      <c r="A17" s="441"/>
      <c r="B17" s="51" t="s">
        <v>206</v>
      </c>
      <c r="C17" s="94" t="s">
        <v>12</v>
      </c>
      <c r="D17" s="46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 t="s">
        <v>176</v>
      </c>
      <c r="V17" s="52" t="s">
        <v>176</v>
      </c>
      <c r="W17" s="52"/>
      <c r="X17" s="29"/>
      <c r="Y17" s="29"/>
      <c r="Z17" s="29"/>
      <c r="AA17" s="29"/>
      <c r="AB17" s="29"/>
      <c r="AC17" s="29"/>
      <c r="AD17" s="29"/>
      <c r="AE17" s="29" t="s">
        <v>199</v>
      </c>
      <c r="AF17" s="29" t="s">
        <v>199</v>
      </c>
      <c r="AG17" s="29" t="s">
        <v>210</v>
      </c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52" t="s">
        <v>176</v>
      </c>
      <c r="AV17" s="52" t="s">
        <v>176</v>
      </c>
      <c r="AW17" s="52" t="s">
        <v>176</v>
      </c>
      <c r="AX17" s="52" t="s">
        <v>176</v>
      </c>
      <c r="AY17" s="52" t="s">
        <v>176</v>
      </c>
      <c r="AZ17" s="52" t="s">
        <v>176</v>
      </c>
      <c r="BA17" s="52" t="s">
        <v>176</v>
      </c>
      <c r="BB17" s="52" t="s">
        <v>176</v>
      </c>
      <c r="BC17" s="52" t="s">
        <v>176</v>
      </c>
      <c r="BD17" s="55"/>
    </row>
    <row r="18" spans="1:56" ht="73.5" customHeight="1" thickBot="1">
      <c r="A18" s="441"/>
      <c r="B18" s="91" t="s">
        <v>30</v>
      </c>
      <c r="C18" s="91" t="s">
        <v>138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 t="s">
        <v>176</v>
      </c>
      <c r="V18" s="48" t="s">
        <v>176</v>
      </c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 t="s">
        <v>176</v>
      </c>
      <c r="AV18" s="48" t="s">
        <v>176</v>
      </c>
      <c r="AW18" s="48" t="s">
        <v>176</v>
      </c>
      <c r="AX18" s="48" t="s">
        <v>176</v>
      </c>
      <c r="AY18" s="48" t="s">
        <v>176</v>
      </c>
      <c r="AZ18" s="48" t="s">
        <v>176</v>
      </c>
      <c r="BA18" s="48" t="s">
        <v>176</v>
      </c>
      <c r="BB18" s="48" t="s">
        <v>176</v>
      </c>
      <c r="BC18" s="48" t="s">
        <v>176</v>
      </c>
      <c r="BD18" s="53" t="s">
        <v>201</v>
      </c>
    </row>
    <row r="19" spans="1:56" ht="40.5" customHeight="1" thickBot="1">
      <c r="A19" s="441"/>
      <c r="B19" s="51" t="s">
        <v>208</v>
      </c>
      <c r="C19" s="51" t="s">
        <v>139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 t="s">
        <v>177</v>
      </c>
      <c r="U19" s="52" t="s">
        <v>176</v>
      </c>
      <c r="V19" s="52" t="s">
        <v>176</v>
      </c>
      <c r="W19" s="52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52" t="s">
        <v>176</v>
      </c>
      <c r="AV19" s="52" t="s">
        <v>176</v>
      </c>
      <c r="AW19" s="52" t="s">
        <v>176</v>
      </c>
      <c r="AX19" s="52" t="s">
        <v>176</v>
      </c>
      <c r="AY19" s="52" t="s">
        <v>176</v>
      </c>
      <c r="AZ19" s="52" t="s">
        <v>176</v>
      </c>
      <c r="BA19" s="52" t="s">
        <v>176</v>
      </c>
      <c r="BB19" s="52" t="s">
        <v>176</v>
      </c>
      <c r="BC19" s="52" t="s">
        <v>176</v>
      </c>
      <c r="BD19" s="55"/>
    </row>
    <row r="20" spans="1:56" ht="24.75" customHeight="1" thickBot="1">
      <c r="A20" s="441"/>
      <c r="B20" s="30" t="s">
        <v>209</v>
      </c>
      <c r="C20" s="94" t="s">
        <v>12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29" t="s">
        <v>176</v>
      </c>
      <c r="V20" s="52" t="s">
        <v>176</v>
      </c>
      <c r="W20" s="52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199</v>
      </c>
      <c r="AI20" s="29" t="s">
        <v>199</v>
      </c>
      <c r="AJ20" s="29" t="s">
        <v>210</v>
      </c>
      <c r="AK20" s="29" t="s">
        <v>205</v>
      </c>
      <c r="AL20" s="29" t="s">
        <v>205</v>
      </c>
      <c r="AM20" s="29" t="s">
        <v>205</v>
      </c>
      <c r="AN20" s="29" t="s">
        <v>205</v>
      </c>
      <c r="AO20" s="29" t="s">
        <v>204</v>
      </c>
      <c r="AP20" s="29" t="s">
        <v>204</v>
      </c>
      <c r="AQ20" s="29" t="s">
        <v>204</v>
      </c>
      <c r="AR20" s="29" t="s">
        <v>204</v>
      </c>
      <c r="AS20" s="29" t="s">
        <v>203</v>
      </c>
      <c r="AT20" s="29" t="s">
        <v>203</v>
      </c>
      <c r="AU20" s="29" t="s">
        <v>176</v>
      </c>
      <c r="AV20" s="29" t="s">
        <v>176</v>
      </c>
      <c r="AW20" s="29" t="s">
        <v>176</v>
      </c>
      <c r="AX20" s="29" t="s">
        <v>176</v>
      </c>
      <c r="AY20" s="29" t="s">
        <v>176</v>
      </c>
      <c r="AZ20" s="29" t="s">
        <v>176</v>
      </c>
      <c r="BA20" s="29" t="s">
        <v>176</v>
      </c>
      <c r="BB20" s="29" t="s">
        <v>176</v>
      </c>
      <c r="BC20" s="29" t="s">
        <v>176</v>
      </c>
      <c r="BD20" s="55"/>
    </row>
    <row r="21" spans="1:56" ht="73.5" customHeight="1" thickBot="1">
      <c r="A21" s="441"/>
      <c r="B21" s="91" t="s">
        <v>267</v>
      </c>
      <c r="C21" s="91" t="s">
        <v>268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 t="s">
        <v>176</v>
      </c>
      <c r="V21" s="48" t="s">
        <v>176</v>
      </c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 t="s">
        <v>176</v>
      </c>
      <c r="AV21" s="48" t="s">
        <v>176</v>
      </c>
      <c r="AW21" s="48" t="s">
        <v>176</v>
      </c>
      <c r="AX21" s="48" t="s">
        <v>176</v>
      </c>
      <c r="AY21" s="48" t="s">
        <v>176</v>
      </c>
      <c r="AZ21" s="48" t="s">
        <v>176</v>
      </c>
      <c r="BA21" s="48" t="s">
        <v>176</v>
      </c>
      <c r="BB21" s="48" t="s">
        <v>176</v>
      </c>
      <c r="BC21" s="48" t="s">
        <v>176</v>
      </c>
      <c r="BD21" s="53" t="s">
        <v>273</v>
      </c>
    </row>
    <row r="22" spans="1:56" ht="40.5" customHeight="1" thickBot="1">
      <c r="A22" s="441"/>
      <c r="B22" s="51" t="s">
        <v>269</v>
      </c>
      <c r="C22" s="51" t="s">
        <v>230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 t="s">
        <v>176</v>
      </c>
      <c r="V22" s="52" t="s">
        <v>176</v>
      </c>
      <c r="W22" s="52"/>
      <c r="X22" s="29"/>
      <c r="Y22" s="29" t="s">
        <v>210</v>
      </c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52" t="s">
        <v>176</v>
      </c>
      <c r="AV22" s="52" t="s">
        <v>176</v>
      </c>
      <c r="AW22" s="52" t="s">
        <v>176</v>
      </c>
      <c r="AX22" s="52" t="s">
        <v>176</v>
      </c>
      <c r="AY22" s="52" t="s">
        <v>176</v>
      </c>
      <c r="AZ22" s="52" t="s">
        <v>176</v>
      </c>
      <c r="BA22" s="52" t="s">
        <v>176</v>
      </c>
      <c r="BB22" s="52" t="s">
        <v>176</v>
      </c>
      <c r="BC22" s="52" t="s">
        <v>176</v>
      </c>
      <c r="BD22" s="55"/>
    </row>
    <row r="23" spans="1:56" ht="50.25" customHeight="1" thickBot="1">
      <c r="A23" s="441"/>
      <c r="B23" s="51" t="s">
        <v>270</v>
      </c>
      <c r="C23" s="51" t="s">
        <v>271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 t="s">
        <v>176</v>
      </c>
      <c r="V23" s="52" t="s">
        <v>176</v>
      </c>
      <c r="W23" s="52"/>
      <c r="X23" s="29"/>
      <c r="Y23" s="29" t="s">
        <v>259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52" t="s">
        <v>176</v>
      </c>
      <c r="AV23" s="52" t="s">
        <v>176</v>
      </c>
      <c r="AW23" s="52" t="s">
        <v>176</v>
      </c>
      <c r="AX23" s="52" t="s">
        <v>176</v>
      </c>
      <c r="AY23" s="52" t="s">
        <v>176</v>
      </c>
      <c r="AZ23" s="52" t="s">
        <v>176</v>
      </c>
      <c r="BA23" s="52" t="s">
        <v>176</v>
      </c>
      <c r="BB23" s="52" t="s">
        <v>176</v>
      </c>
      <c r="BC23" s="52" t="s">
        <v>176</v>
      </c>
      <c r="BD23" s="55"/>
    </row>
    <row r="24" spans="1:56" ht="24.75" customHeight="1" thickBot="1">
      <c r="A24" s="441"/>
      <c r="B24" s="30" t="s">
        <v>272</v>
      </c>
      <c r="C24" s="94" t="s">
        <v>64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29" t="s">
        <v>176</v>
      </c>
      <c r="V24" s="52" t="s">
        <v>176</v>
      </c>
      <c r="W24" s="52"/>
      <c r="X24" s="29"/>
      <c r="Y24" s="29"/>
      <c r="Z24" s="29" t="s">
        <v>254</v>
      </c>
      <c r="AA24" s="29" t="s">
        <v>210</v>
      </c>
      <c r="AB24" s="29"/>
      <c r="AC24" s="29"/>
      <c r="AD24" s="29"/>
      <c r="AE24" s="29"/>
      <c r="AF24" s="29"/>
      <c r="AG24" s="29"/>
      <c r="AH24" s="29"/>
      <c r="AI24" s="29"/>
      <c r="AJ24" s="29"/>
      <c r="AK24" s="29" t="s">
        <v>205</v>
      </c>
      <c r="AL24" s="29" t="s">
        <v>205</v>
      </c>
      <c r="AM24" s="29" t="s">
        <v>205</v>
      </c>
      <c r="AN24" s="29" t="s">
        <v>205</v>
      </c>
      <c r="AO24" s="29" t="s">
        <v>204</v>
      </c>
      <c r="AP24" s="29" t="s">
        <v>204</v>
      </c>
      <c r="AQ24" s="29" t="s">
        <v>204</v>
      </c>
      <c r="AR24" s="29" t="s">
        <v>204</v>
      </c>
      <c r="AS24" s="29" t="s">
        <v>203</v>
      </c>
      <c r="AT24" s="29" t="s">
        <v>203</v>
      </c>
      <c r="AU24" s="29" t="s">
        <v>176</v>
      </c>
      <c r="AV24" s="29" t="s">
        <v>176</v>
      </c>
      <c r="AW24" s="29" t="s">
        <v>176</v>
      </c>
      <c r="AX24" s="29" t="s">
        <v>176</v>
      </c>
      <c r="AY24" s="29" t="s">
        <v>176</v>
      </c>
      <c r="AZ24" s="29" t="s">
        <v>176</v>
      </c>
      <c r="BA24" s="29" t="s">
        <v>176</v>
      </c>
      <c r="BB24" s="29" t="s">
        <v>176</v>
      </c>
      <c r="BC24" s="29" t="s">
        <v>176</v>
      </c>
      <c r="BD24" s="55"/>
    </row>
    <row r="25" spans="1:56" ht="13.5" thickBot="1">
      <c r="A25" s="442"/>
      <c r="B25" s="464" t="s">
        <v>103</v>
      </c>
      <c r="C25" s="464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>
        <v>2</v>
      </c>
      <c r="T25" s="48">
        <v>4</v>
      </c>
      <c r="U25" s="54" t="s">
        <v>176</v>
      </c>
      <c r="V25" s="54" t="s">
        <v>176</v>
      </c>
      <c r="W25" s="54"/>
      <c r="X25" s="48"/>
      <c r="Y25" s="48">
        <v>7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 t="s">
        <v>176</v>
      </c>
      <c r="AV25" s="48" t="s">
        <v>176</v>
      </c>
      <c r="AW25" s="48" t="s">
        <v>176</v>
      </c>
      <c r="AX25" s="48" t="s">
        <v>176</v>
      </c>
      <c r="AY25" s="48" t="s">
        <v>176</v>
      </c>
      <c r="AZ25" s="48" t="s">
        <v>176</v>
      </c>
      <c r="BA25" s="48" t="s">
        <v>176</v>
      </c>
      <c r="BB25" s="48" t="s">
        <v>176</v>
      </c>
      <c r="BC25" s="48" t="s">
        <v>176</v>
      </c>
      <c r="BD25" s="53" t="s">
        <v>275</v>
      </c>
    </row>
    <row r="26" spans="1:56" ht="13.5" thickBot="1">
      <c r="A26" s="89"/>
      <c r="B26" s="87" t="s">
        <v>103</v>
      </c>
      <c r="C26" s="88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49"/>
      <c r="T26" s="49"/>
      <c r="U26" s="90" t="s">
        <v>176</v>
      </c>
      <c r="V26" s="90" t="s">
        <v>176</v>
      </c>
      <c r="W26" s="90"/>
      <c r="X26" s="90"/>
      <c r="Y26" s="90"/>
      <c r="Z26" s="90"/>
      <c r="AA26" s="90"/>
      <c r="AB26" s="90"/>
      <c r="AC26" s="50"/>
      <c r="AD26" s="5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 t="s">
        <v>176</v>
      </c>
      <c r="AV26" s="90" t="s">
        <v>176</v>
      </c>
      <c r="AW26" s="90" t="s">
        <v>176</v>
      </c>
      <c r="AX26" s="90" t="s">
        <v>176</v>
      </c>
      <c r="AY26" s="90" t="s">
        <v>176</v>
      </c>
      <c r="AZ26" s="90" t="s">
        <v>176</v>
      </c>
      <c r="BA26" s="90" t="s">
        <v>176</v>
      </c>
      <c r="BB26" s="90" t="s">
        <v>176</v>
      </c>
      <c r="BC26" s="90" t="s">
        <v>176</v>
      </c>
      <c r="BD26" s="90"/>
    </row>
  </sheetData>
  <mergeCells count="21">
    <mergeCell ref="A1:BD1"/>
    <mergeCell ref="A7:A25"/>
    <mergeCell ref="B25:C25"/>
    <mergeCell ref="C2:C4"/>
    <mergeCell ref="E2:G2"/>
    <mergeCell ref="I2:K2"/>
    <mergeCell ref="M2:O2"/>
    <mergeCell ref="A5:BD5"/>
    <mergeCell ref="A2:A4"/>
    <mergeCell ref="B2:B4"/>
    <mergeCell ref="BD2:BD3"/>
    <mergeCell ref="D3:BC3"/>
    <mergeCell ref="Q2:T2"/>
    <mergeCell ref="V2:X2"/>
    <mergeCell ref="AZ2:BB2"/>
    <mergeCell ref="Z2:AB2"/>
    <mergeCell ref="AD2:AF2"/>
    <mergeCell ref="AH2:AJ2"/>
    <mergeCell ref="AL2:AO2"/>
    <mergeCell ref="AQ2:AS2"/>
    <mergeCell ref="AU2:AX2"/>
  </mergeCells>
  <hyperlinks>
    <hyperlink ref="BD2" location="_ftn1" display="_ftn1"/>
  </hyperlinks>
  <pageMargins left="0.51181102362204722" right="0" top="0.35433070866141736" bottom="0.35433070866141736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Титул</vt:lpstr>
      <vt:lpstr>1 курс</vt:lpstr>
      <vt:lpstr>2 курс</vt:lpstr>
      <vt:lpstr> 3 курс</vt:lpstr>
      <vt:lpstr>4 курс</vt:lpstr>
      <vt:lpstr>1-КГА</vt:lpstr>
      <vt:lpstr>2-кга</vt:lpstr>
      <vt:lpstr>3-кга</vt:lpstr>
      <vt:lpstr>4-кга</vt:lpstr>
      <vt:lpstr>пояснительная</vt:lpstr>
    </vt:vector>
  </TitlesOfParts>
  <Company>--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</dc:creator>
  <cp:lastModifiedBy>vorotnevaev</cp:lastModifiedBy>
  <cp:lastPrinted>2016-08-16T04:00:37Z</cp:lastPrinted>
  <dcterms:created xsi:type="dcterms:W3CDTF">2008-04-14T07:52:44Z</dcterms:created>
  <dcterms:modified xsi:type="dcterms:W3CDTF">2021-04-23T05:21:44Z</dcterms:modified>
</cp:coreProperties>
</file>