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70" yWindow="65476" windowWidth="15480" windowHeight="7545" activeTab="8"/>
  </bookViews>
  <sheets>
    <sheet name="Титул" sheetId="1" r:id="rId1"/>
    <sheet name="1 курс" sheetId="2" r:id="rId2"/>
    <sheet name="2 курс" sheetId="3" r:id="rId3"/>
    <sheet name="3 курс " sheetId="4" r:id="rId4"/>
    <sheet name="4 курс " sheetId="5" r:id="rId5"/>
    <sheet name="1-КГА" sheetId="6" r:id="rId6"/>
    <sheet name="2-КГА" sheetId="7" r:id="rId7"/>
    <sheet name="3-КГА " sheetId="8" r:id="rId8"/>
    <sheet name="4-КГА" sheetId="9" r:id="rId9"/>
    <sheet name="Лист1" sheetId="10" r:id="rId10"/>
  </sheets>
  <definedNames/>
  <calcPr fullCalcOnLoad="1"/>
</workbook>
</file>

<file path=xl/sharedStrings.xml><?xml version="1.0" encoding="utf-8"?>
<sst xmlns="http://schemas.openxmlformats.org/spreadsheetml/2006/main" count="5143" uniqueCount="234">
  <si>
    <t>О.00</t>
  </si>
  <si>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</si>
  <si>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</si>
  <si>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</si>
  <si>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</si>
  <si>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</si>
  <si>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</si>
  <si>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</si>
  <si>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</si>
  <si>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</si>
  <si>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</si>
  <si>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</si>
  <si>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</si>
  <si>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</si>
  <si>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</si>
  <si>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</si>
  <si>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</si>
  <si>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Всего часов [1]</t>
  </si>
  <si>
    <t>Номера календарных недель</t>
  </si>
  <si>
    <t>Порядковые номера  недель учебного года</t>
  </si>
  <si>
    <t>Общеобразовательный цикл</t>
  </si>
  <si>
    <t>обяз. уч.</t>
  </si>
  <si>
    <t>сам. р. с.</t>
  </si>
  <si>
    <t>Всего час. в неделю самостоятельной работы студентов</t>
  </si>
  <si>
    <t>Всего часов в неделю</t>
  </si>
  <si>
    <t>Утверждаю</t>
  </si>
  <si>
    <t>"_____"_________________20___г.</t>
  </si>
  <si>
    <t xml:space="preserve">                                                                                    КАЛЕНДАРНЫЙ УЧЕБНЫЙ ГРАФИК </t>
  </si>
  <si>
    <t>Календарный учебный график 1 курс</t>
  </si>
  <si>
    <t>конс</t>
  </si>
  <si>
    <t>Консультации</t>
  </si>
  <si>
    <t xml:space="preserve">Основы исследовательской деятельности </t>
  </si>
  <si>
    <t>__________________ В.М. Тучин</t>
  </si>
  <si>
    <t>на базе основного общего образования</t>
  </si>
  <si>
    <r>
      <t xml:space="preserve">Форма обучения- </t>
    </r>
    <r>
      <rPr>
        <b/>
        <u val="single"/>
        <sz val="12"/>
        <rFont val="Times New Roman"/>
        <family val="1"/>
      </rPr>
      <t>очная</t>
    </r>
  </si>
  <si>
    <t>ГБПОУ "Южноуральский энергетический техникум"</t>
  </si>
  <si>
    <t>Русский язык</t>
  </si>
  <si>
    <t>Литература</t>
  </si>
  <si>
    <t>Иностранный язык</t>
  </si>
  <si>
    <t>Физическая культура</t>
  </si>
  <si>
    <t>Всего час. в неделю обязательной учебной нагрузки</t>
  </si>
  <si>
    <t>к</t>
  </si>
  <si>
    <t>Условные  обозначения</t>
  </si>
  <si>
    <t xml:space="preserve">Формы промежуточной атестации </t>
  </si>
  <si>
    <t>З-зачет;</t>
  </si>
  <si>
    <t>ДЗ-дифференцированный зачет;</t>
  </si>
  <si>
    <t>ДЗ*- комплексный дифференцированный зачет;</t>
  </si>
  <si>
    <t>Э-экзамен</t>
  </si>
  <si>
    <t>Э*- комплексный экзамен</t>
  </si>
  <si>
    <t>Э(к)-экзамен квалификационный</t>
  </si>
  <si>
    <t>ГИА(государственная итоговая аттестация)</t>
  </si>
  <si>
    <t>ПД-подготовка дипломной работы (проекта)</t>
  </si>
  <si>
    <t>ЗД-защита дипломной работы (проекта)</t>
  </si>
  <si>
    <t>К-каникулы</t>
  </si>
  <si>
    <t>О-экзаменнационная сессия</t>
  </si>
  <si>
    <r>
      <t xml:space="preserve">Профиль получаемого профессионального образования: </t>
    </r>
    <r>
      <rPr>
        <b/>
        <u val="single"/>
        <sz val="12"/>
        <rFont val="Times New Roman"/>
        <family val="1"/>
      </rPr>
      <t>естественнонаучный</t>
    </r>
  </si>
  <si>
    <t>о</t>
  </si>
  <si>
    <t xml:space="preserve">Астрономия </t>
  </si>
  <si>
    <t xml:space="preserve">История </t>
  </si>
  <si>
    <t>ДУП</t>
  </si>
  <si>
    <t xml:space="preserve">Дополнительные учебные предметы </t>
  </si>
  <si>
    <t>ДУП.01</t>
  </si>
  <si>
    <t>Всего аттестаций  в неделю</t>
  </si>
  <si>
    <t>02.09.-08.09</t>
  </si>
  <si>
    <t>30.09.-06.10.</t>
  </si>
  <si>
    <t>28.10.-03.11.</t>
  </si>
  <si>
    <t>25.11.-01.12</t>
  </si>
  <si>
    <t>30.12-05.01</t>
  </si>
  <si>
    <t>27.01-02.02</t>
  </si>
  <si>
    <t>24.02-01.03</t>
  </si>
  <si>
    <t>23.03-29.03</t>
  </si>
  <si>
    <t>27.04-03.05</t>
  </si>
  <si>
    <t>25.05-31.05</t>
  </si>
  <si>
    <t>29.06-05.07</t>
  </si>
  <si>
    <t>27.07-02.08</t>
  </si>
  <si>
    <t>24.08 - 30.08.</t>
  </si>
  <si>
    <t xml:space="preserve">Основы безопасности жизнедеятельности </t>
  </si>
  <si>
    <t xml:space="preserve">Общеобразовательные дисциплины ( общие и по выбору) профильные </t>
  </si>
  <si>
    <t xml:space="preserve">                                                                     по программе   подготовки специалистов среднего звена </t>
  </si>
  <si>
    <t>Э</t>
  </si>
  <si>
    <t>З</t>
  </si>
  <si>
    <t>1З/0ДЗ/0Э/0ЭК</t>
  </si>
  <si>
    <r>
      <t xml:space="preserve">     Квалификация: </t>
    </r>
    <r>
      <rPr>
        <b/>
        <u val="single"/>
        <sz val="12"/>
        <rFont val="Times New Roman"/>
        <family val="1"/>
      </rPr>
      <t>повар-кондитер</t>
    </r>
  </si>
  <si>
    <t>ОУП</t>
  </si>
  <si>
    <t xml:space="preserve">Общие учебные предметы </t>
  </si>
  <si>
    <t>ОУП.01</t>
  </si>
  <si>
    <t>ОУП.02</t>
  </si>
  <si>
    <t>ОУП.03</t>
  </si>
  <si>
    <t>ОУП.04</t>
  </si>
  <si>
    <t>ОУП.05</t>
  </si>
  <si>
    <t>ОУП.06</t>
  </si>
  <si>
    <t>ОУП.07</t>
  </si>
  <si>
    <t>ОУП.08</t>
  </si>
  <si>
    <t>Математика У</t>
  </si>
  <si>
    <t>УПВ</t>
  </si>
  <si>
    <t>УПВ.01</t>
  </si>
  <si>
    <t>Родной язык</t>
  </si>
  <si>
    <t>УПВ.02</t>
  </si>
  <si>
    <t>УПВ.03</t>
  </si>
  <si>
    <t>Химия У</t>
  </si>
  <si>
    <t>Биология У</t>
  </si>
  <si>
    <t xml:space="preserve">Основы проектной  деятельности </t>
  </si>
  <si>
    <t xml:space="preserve">УПВ </t>
  </si>
  <si>
    <t>Учебные предметы по выбору</t>
  </si>
  <si>
    <t>3З/0ЗД/2Э/0ЭК</t>
  </si>
  <si>
    <t>8З/0ДЗ/0Э/0ЭК</t>
  </si>
  <si>
    <t>12З/0ДЗ/2Э/0ЭК</t>
  </si>
  <si>
    <r>
      <t xml:space="preserve">Нормативный срок обучения – </t>
    </r>
    <r>
      <rPr>
        <b/>
        <u val="single"/>
        <sz val="12"/>
        <rFont val="Times New Roman"/>
        <family val="1"/>
      </rPr>
      <t>3 год. 10 мес. ( 1 курс)</t>
    </r>
  </si>
  <si>
    <t>Директор ГБПОУ ЮЭТ</t>
  </si>
  <si>
    <t xml:space="preserve">                                                                                               43.01.09 "Повар,кондитер"  </t>
  </si>
  <si>
    <t xml:space="preserve">                                                                      по профессии среднего профессионального образования </t>
  </si>
  <si>
    <t>срок обучения 2020 - 2024г.</t>
  </si>
  <si>
    <t>Календарный учебный график 2 курс</t>
  </si>
  <si>
    <t>О</t>
  </si>
  <si>
    <t xml:space="preserve">Физическая культура </t>
  </si>
  <si>
    <t>Основы безопасности жизнедеятельности</t>
  </si>
  <si>
    <t>ОП.00</t>
  </si>
  <si>
    <t xml:space="preserve">Общепрофессиональный цикл </t>
  </si>
  <si>
    <t>ОП.01</t>
  </si>
  <si>
    <t>Основы микробиологии, физиологии питания, санитарии и гигиены</t>
  </si>
  <si>
    <t>ОП.02</t>
  </si>
  <si>
    <t xml:space="preserve">Основы товароведения продовольственных товаров </t>
  </si>
  <si>
    <t>ОП.03</t>
  </si>
  <si>
    <t>Техническое оснащение и организация рабочего места</t>
  </si>
  <si>
    <t>ОП.04</t>
  </si>
  <si>
    <t xml:space="preserve">Основы калькуляции учета </t>
  </si>
  <si>
    <t>ОП.05</t>
  </si>
  <si>
    <t xml:space="preserve">Охрана труда </t>
  </si>
  <si>
    <t>ОП.06</t>
  </si>
  <si>
    <t xml:space="preserve">Экономические и правовые основы профессиональной деятельности </t>
  </si>
  <si>
    <t>ОП.07</t>
  </si>
  <si>
    <t>Иностранный язык в профессиональной деятельности</t>
  </si>
  <si>
    <t>ОП.08</t>
  </si>
  <si>
    <t xml:space="preserve">Безопасность жизнедеятельности </t>
  </si>
  <si>
    <t>П.00</t>
  </si>
  <si>
    <t>Профессиональный цикл</t>
  </si>
  <si>
    <t>ПМ.01</t>
  </si>
  <si>
    <t xml:space="preserve">Приготовление и подготовка к реализации полуфабрикатов для блюд, кулинарных изделий разнообразного ассортимента </t>
  </si>
  <si>
    <t>МДК 01.01</t>
  </si>
  <si>
    <t>МДК 01.01 Организация приготовления, подготовки к реализации и хранения кулинарных полуфабрикатов</t>
  </si>
  <si>
    <t>МДК 01.02</t>
  </si>
  <si>
    <t>МДК 01.02 Процессы приготовления, подготовки к реализации кулинарных полуфабрикатов</t>
  </si>
  <si>
    <t>УП.01</t>
  </si>
  <si>
    <t>Учебная практика</t>
  </si>
  <si>
    <t>ПМ.02</t>
  </si>
  <si>
    <t xml:space="preserve">Приготтовление, оформление  и подготовка к реализации горячих блюд, кулинарных изделий, закусок разнообразного ассортимента </t>
  </si>
  <si>
    <t>МДК 02.01</t>
  </si>
  <si>
    <t>МДК 02.01 Организация приготовления, подготовки к реализации и презентации горячих блюд, кулинарных изделий, закусок</t>
  </si>
  <si>
    <t>МДК 02.02</t>
  </si>
  <si>
    <t xml:space="preserve">МДК 02.02 Процессы приготовления, подготовки к реализации и презентации горячих блюд, кулинарных изделий, закусок </t>
  </si>
  <si>
    <t xml:space="preserve">Учебные предметы по выбору </t>
  </si>
  <si>
    <t>Основы проектной деятельности (вкл. Информатику)</t>
  </si>
  <si>
    <t>ОП.10</t>
  </si>
  <si>
    <t>ОП.11</t>
  </si>
  <si>
    <t>Основы финансовой грамотности</t>
  </si>
  <si>
    <t xml:space="preserve">Основы предпринимательства </t>
  </si>
  <si>
    <t>ПП.01</t>
  </si>
  <si>
    <t xml:space="preserve">Производственная практика </t>
  </si>
  <si>
    <t>УП</t>
  </si>
  <si>
    <t>ПП</t>
  </si>
  <si>
    <t>5З/0ДЗ/2Э/0ЭК</t>
  </si>
  <si>
    <t>0З/0ДЗ/1Э/0ЭК</t>
  </si>
  <si>
    <t>6З/0ДЗ/3Э/0ЭК</t>
  </si>
  <si>
    <r>
      <t>Э</t>
    </r>
    <r>
      <rPr>
        <b/>
        <sz val="11"/>
        <color indexed="8"/>
        <rFont val="Calibri"/>
        <family val="2"/>
      </rPr>
      <t>*</t>
    </r>
  </si>
  <si>
    <r>
      <t>Э</t>
    </r>
    <r>
      <rPr>
        <b/>
        <sz val="11"/>
        <color indexed="8"/>
        <rFont val="Calibri"/>
        <family val="2"/>
      </rPr>
      <t>**</t>
    </r>
  </si>
  <si>
    <t>3З/0ДЗ/4Э/0ЭК</t>
  </si>
  <si>
    <t>ЭК</t>
  </si>
  <si>
    <r>
      <t>УП (З</t>
    </r>
    <r>
      <rPr>
        <sz val="11"/>
        <color indexed="8"/>
        <rFont val="Calibri"/>
        <family val="2"/>
      </rPr>
      <t>****)</t>
    </r>
  </si>
  <si>
    <r>
      <t>ПП (</t>
    </r>
    <r>
      <rPr>
        <sz val="11"/>
        <color indexed="8"/>
        <rFont val="Calibri"/>
        <family val="2"/>
      </rPr>
      <t>****</t>
    </r>
    <r>
      <rPr>
        <sz val="10.45"/>
        <color indexed="8"/>
        <rFont val="Times New Roman"/>
        <family val="1"/>
      </rPr>
      <t>)</t>
    </r>
  </si>
  <si>
    <t>0З//0ДЗ/0Э/0ЭК</t>
  </si>
  <si>
    <t>3З/0ДЗ/0Э/1ЭК</t>
  </si>
  <si>
    <t>12З /0ДЗ/ 7Э /1ЭК</t>
  </si>
  <si>
    <t>Календарный учебный график 3 курс</t>
  </si>
  <si>
    <t>30.08.-05.09.</t>
  </si>
  <si>
    <t>27.09-03.10.</t>
  </si>
  <si>
    <t>25.10.-31.11.</t>
  </si>
  <si>
    <t>22.11.-28.11.</t>
  </si>
  <si>
    <t>27.12-02.01.</t>
  </si>
  <si>
    <t>24.01-30.01.</t>
  </si>
  <si>
    <t>21.02.-27.02.</t>
  </si>
  <si>
    <t>21.03.-27.03.</t>
  </si>
  <si>
    <t>25.04.-01.05.</t>
  </si>
  <si>
    <t>23.05.-29.05.</t>
  </si>
  <si>
    <t>27.07.-03.07.</t>
  </si>
  <si>
    <t>25.07.-31.07.</t>
  </si>
  <si>
    <t>22.08. - 28.09.</t>
  </si>
  <si>
    <t>Общепрофессиональный цикл</t>
  </si>
  <si>
    <t>Безопасность жизнедеятельности</t>
  </si>
  <si>
    <t>ОП.09</t>
  </si>
  <si>
    <t xml:space="preserve">Профессиональные модули </t>
  </si>
  <si>
    <t>УП.02</t>
  </si>
  <si>
    <t>ПП.02</t>
  </si>
  <si>
    <t>ПМ.03</t>
  </si>
  <si>
    <t>МДК 03.01</t>
  </si>
  <si>
    <t>МДК 03.02</t>
  </si>
  <si>
    <t>УП.03</t>
  </si>
  <si>
    <t>ПП.03</t>
  </si>
  <si>
    <t>ПМ.04</t>
  </si>
  <si>
    <t>Приготовление, оформление и подготовка к реализации холодных и горячих сладких блюд, десертов, напитков разнообразного ассоримента</t>
  </si>
  <si>
    <t>МДК 04.01</t>
  </si>
  <si>
    <t>Организация приготовления,  подготовки к реализации горячих и холодных сладких блюд, десертов, напитков</t>
  </si>
  <si>
    <t>МДК 04.02</t>
  </si>
  <si>
    <t>Процессы приготовления, подготовки к реализации горячих и холодных сладких блюд, десертов, напитков</t>
  </si>
  <si>
    <t>УП.04</t>
  </si>
  <si>
    <t>ПП.04</t>
  </si>
  <si>
    <t>ПМ.05</t>
  </si>
  <si>
    <t>Приготовление, оформление и подготовка к реализации хлебобулочных, мучных кондитерских изделий разнообразного ассоримента</t>
  </si>
  <si>
    <t>МДК 05.01</t>
  </si>
  <si>
    <t>Организация приготовления,  подготовки к реализации хлебобулочных, мучных кондитерских изделий</t>
  </si>
  <si>
    <t>МДК 05.02</t>
  </si>
  <si>
    <t>Процессы приготовления, подготовки к реализации хлебобулочных, мучных кондитерских изделий</t>
  </si>
  <si>
    <t>УП.05</t>
  </si>
  <si>
    <t xml:space="preserve">Приготовление, оформление и подготовка к реализации горячих блюд, кулинарных изделий, закусок разнообразного  ассортимента </t>
  </si>
  <si>
    <t xml:space="preserve">МДК 02.01 </t>
  </si>
  <si>
    <t xml:space="preserve">Организация  приготовления, подготовки к реализации и презентации горячих блюд, кулинарных изделий, закусок </t>
  </si>
  <si>
    <t>Процессы приготовления, подготовки к реализации горячих блюд, кулинарных изделий, закусок сложного ассортимента</t>
  </si>
  <si>
    <t xml:space="preserve">Приготовление, оформление и подготовка к реализации холодных блюд, кулинарных изделий, закусок сложного ассортимента </t>
  </si>
  <si>
    <t xml:space="preserve">Организация процессов приготовления, подготовки к реализации холодных блюд, кулинарных изделий, закусок </t>
  </si>
  <si>
    <t xml:space="preserve">Процессы приготовления, подготовки к реализации холодных блюд, кулинарных изделий, закусок </t>
  </si>
  <si>
    <t>3З/0ДЗ/0Э/0ЭК</t>
  </si>
  <si>
    <t>УП(З)</t>
  </si>
  <si>
    <t>ПП(З)</t>
  </si>
  <si>
    <t>3З/0ДЗ/2Э/1ЭК</t>
  </si>
  <si>
    <t>3З/0ДЗ/3Э/1ЭК</t>
  </si>
  <si>
    <t>6З/0ДЗ/5Э/2ЭК</t>
  </si>
  <si>
    <t>9З/0ДЗ/5Э/2ЭК</t>
  </si>
  <si>
    <t>Календарный учебный график 4 курс</t>
  </si>
  <si>
    <t>ДЭ</t>
  </si>
  <si>
    <t>ПП.05</t>
  </si>
  <si>
    <r>
      <t>Э</t>
    </r>
    <r>
      <rPr>
        <b/>
        <sz val="12"/>
        <color indexed="8"/>
        <rFont val="Calibri"/>
        <family val="2"/>
      </rPr>
      <t>*</t>
    </r>
  </si>
  <si>
    <t xml:space="preserve">ЭК </t>
  </si>
  <si>
    <t>5З/0ДЗ/1Э/1ЭК</t>
  </si>
  <si>
    <r>
      <t>Э</t>
    </r>
    <r>
      <rPr>
        <b/>
        <sz val="12"/>
        <color indexed="8"/>
        <rFont val="Calibri"/>
        <family val="2"/>
      </rPr>
      <t>**</t>
    </r>
  </si>
  <si>
    <t>10З/0ДЗ/2Э/2ЭК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</si>
</sst>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</numFmts>
  <fonts count="6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7"/>
      <name val="Arial Cyr"/>
      <family val="0"/>
    </font>
    <font>
      <sz val="7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b/>
      <sz val="9"/>
      <name val="Arial Cyr"/>
      <family val="0"/>
    </font>
    <font>
      <b/>
      <sz val="9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0.45"/>
      <color indexed="8"/>
      <name val="Times New Roman"/>
      <family val="1"/>
    </font>
    <font>
      <b/>
      <sz val="10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10" fillId="0" borderId="11" xfId="0" applyFont="1" applyBorder="1" applyAlignment="1">
      <alignment horizontal="center" vertical="center" textRotation="90" wrapText="1"/>
    </xf>
    <xf numFmtId="0" fontId="12" fillId="0" borderId="11" xfId="0" applyFont="1" applyBorder="1" applyAlignment="1">
      <alignment horizontal="center" vertical="center" textRotation="90" wrapText="1"/>
    </xf>
    <xf numFmtId="0" fontId="10" fillId="0" borderId="12" xfId="0" applyFont="1" applyBorder="1" applyAlignment="1">
      <alignment horizontal="center" vertical="center" textRotation="90" wrapText="1"/>
    </xf>
    <xf numFmtId="0" fontId="12" fillId="0" borderId="12" xfId="0" applyFont="1" applyBorder="1" applyAlignment="1">
      <alignment horizontal="center" vertical="center" textRotation="90" wrapText="1"/>
    </xf>
    <xf numFmtId="0" fontId="10" fillId="32" borderId="12" xfId="0" applyFont="1" applyFill="1" applyBorder="1" applyAlignment="1">
      <alignment horizontal="center" vertical="center" textRotation="90" wrapText="1"/>
    </xf>
    <xf numFmtId="0" fontId="10" fillId="0" borderId="13" xfId="0" applyFont="1" applyBorder="1" applyAlignment="1">
      <alignment horizontal="center" vertical="center" textRotation="90" wrapText="1"/>
    </xf>
    <xf numFmtId="0" fontId="10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wrapText="1"/>
    </xf>
    <xf numFmtId="0" fontId="11" fillId="0" borderId="15" xfId="0" applyFont="1" applyBorder="1" applyAlignment="1">
      <alignment wrapText="1"/>
    </xf>
    <xf numFmtId="0" fontId="10" fillId="32" borderId="1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top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top"/>
    </xf>
    <xf numFmtId="0" fontId="4" fillId="0" borderId="11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 textRotation="90" wrapText="1"/>
    </xf>
    <xf numFmtId="0" fontId="10" fillId="34" borderId="11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textRotation="90"/>
    </xf>
    <xf numFmtId="0" fontId="4" fillId="0" borderId="11" xfId="0" applyNumberFormat="1" applyFont="1" applyBorder="1" applyAlignment="1">
      <alignment horizontal="center" vertical="center" textRotation="90" wrapText="1"/>
    </xf>
    <xf numFmtId="0" fontId="4" fillId="0" borderId="11" xfId="0" applyNumberFormat="1" applyFont="1" applyFill="1" applyBorder="1" applyAlignment="1">
      <alignment horizontal="center" vertical="center" textRotation="90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textRotation="90" wrapText="1"/>
    </xf>
    <xf numFmtId="0" fontId="16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21" fillId="32" borderId="11" xfId="0" applyFont="1" applyFill="1" applyBorder="1" applyAlignment="1">
      <alignment horizontal="center" vertical="center" wrapText="1"/>
    </xf>
    <xf numFmtId="0" fontId="15" fillId="34" borderId="16" xfId="0" applyFont="1" applyFill="1" applyBorder="1" applyAlignment="1">
      <alignment horizontal="center" vertical="center" wrapText="1"/>
    </xf>
    <xf numFmtId="0" fontId="15" fillId="34" borderId="11" xfId="0" applyFont="1" applyFill="1" applyBorder="1" applyAlignment="1">
      <alignment horizontal="center" vertical="center" wrapText="1"/>
    </xf>
    <xf numFmtId="0" fontId="20" fillId="34" borderId="11" xfId="0" applyFont="1" applyFill="1" applyBorder="1" applyAlignment="1">
      <alignment horizontal="center" vertical="center" wrapText="1"/>
    </xf>
    <xf numFmtId="0" fontId="23" fillId="34" borderId="11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textRotation="90" wrapText="1"/>
    </xf>
    <xf numFmtId="0" fontId="22" fillId="0" borderId="11" xfId="0" applyFont="1" applyBorder="1" applyAlignment="1">
      <alignment horizontal="center" vertical="center" textRotation="90" wrapText="1"/>
    </xf>
    <xf numFmtId="0" fontId="23" fillId="0" borderId="12" xfId="0" applyFont="1" applyBorder="1" applyAlignment="1">
      <alignment horizontal="center" vertical="center" textRotation="90" wrapText="1"/>
    </xf>
    <xf numFmtId="0" fontId="23" fillId="32" borderId="12" xfId="0" applyFont="1" applyFill="1" applyBorder="1" applyAlignment="1">
      <alignment horizontal="center" vertical="center" textRotation="90" wrapText="1"/>
    </xf>
    <xf numFmtId="0" fontId="23" fillId="34" borderId="12" xfId="0" applyFont="1" applyFill="1" applyBorder="1" applyAlignment="1">
      <alignment horizontal="center" vertical="center" textRotation="90" wrapText="1"/>
    </xf>
    <xf numFmtId="0" fontId="22" fillId="0" borderId="12" xfId="0" applyFont="1" applyBorder="1" applyAlignment="1">
      <alignment horizontal="center" vertical="center" textRotation="90" wrapText="1"/>
    </xf>
    <xf numFmtId="0" fontId="23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3" fillId="32" borderId="11" xfId="0" applyFont="1" applyFill="1" applyBorder="1" applyAlignment="1">
      <alignment horizontal="center" vertical="center" wrapText="1"/>
    </xf>
    <xf numFmtId="0" fontId="15" fillId="34" borderId="11" xfId="0" applyFont="1" applyFill="1" applyBorder="1" applyAlignment="1">
      <alignment horizontal="center" vertical="center" wrapText="1"/>
    </xf>
    <xf numFmtId="0" fontId="15" fillId="34" borderId="16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15" fillId="34" borderId="11" xfId="0" applyFont="1" applyFill="1" applyBorder="1" applyAlignment="1">
      <alignment horizontal="center" vertical="center" wrapText="1"/>
    </xf>
    <xf numFmtId="0" fontId="20" fillId="34" borderId="11" xfId="0" applyFont="1" applyFill="1" applyBorder="1" applyAlignment="1">
      <alignment horizontal="center" vertical="center" wrapText="1"/>
    </xf>
    <xf numFmtId="0" fontId="15" fillId="34" borderId="16" xfId="0" applyFont="1" applyFill="1" applyBorder="1" applyAlignment="1">
      <alignment horizontal="center" vertical="center" wrapText="1"/>
    </xf>
    <xf numFmtId="0" fontId="25" fillId="34" borderId="11" xfId="0" applyFont="1" applyFill="1" applyBorder="1" applyAlignment="1">
      <alignment horizontal="center" vertical="center" wrapText="1"/>
    </xf>
    <xf numFmtId="0" fontId="25" fillId="32" borderId="11" xfId="0" applyFont="1" applyFill="1" applyBorder="1" applyAlignment="1">
      <alignment horizontal="center" vertical="center" wrapText="1"/>
    </xf>
    <xf numFmtId="0" fontId="18" fillId="32" borderId="11" xfId="0" applyFont="1" applyFill="1" applyBorder="1" applyAlignment="1">
      <alignment horizontal="center" vertical="center" wrapText="1"/>
    </xf>
    <xf numFmtId="0" fontId="16" fillId="32" borderId="11" xfId="0" applyFont="1" applyFill="1" applyBorder="1" applyAlignment="1">
      <alignment horizontal="center" vertical="center" wrapText="1"/>
    </xf>
    <xf numFmtId="0" fontId="12" fillId="32" borderId="11" xfId="0" applyFont="1" applyFill="1" applyBorder="1" applyAlignment="1">
      <alignment horizontal="center" vertical="center" wrapText="1"/>
    </xf>
    <xf numFmtId="0" fontId="15" fillId="34" borderId="16" xfId="0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5" fillId="34" borderId="11" xfId="0" applyFont="1" applyFill="1" applyBorder="1" applyAlignment="1">
      <alignment horizontal="center" vertical="center" wrapText="1"/>
    </xf>
    <xf numFmtId="0" fontId="18" fillId="32" borderId="11" xfId="0" applyFont="1" applyFill="1" applyBorder="1" applyAlignment="1">
      <alignment horizontal="center" vertical="center" wrapText="1"/>
    </xf>
    <xf numFmtId="0" fontId="24" fillId="34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right" wrapText="1"/>
    </xf>
    <xf numFmtId="0" fontId="16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2" fillId="0" borderId="11" xfId="42" applyBorder="1" applyAlignment="1" applyProtection="1">
      <alignment horizontal="center" vertical="center" textRotation="90"/>
      <protection/>
    </xf>
    <xf numFmtId="0" fontId="4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5" fillId="34" borderId="11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 textRotation="90" wrapText="1"/>
    </xf>
    <xf numFmtId="0" fontId="9" fillId="0" borderId="15" xfId="0" applyFont="1" applyBorder="1" applyAlignment="1">
      <alignment horizontal="center" vertical="center" textRotation="90" wrapText="1"/>
    </xf>
    <xf numFmtId="0" fontId="20" fillId="34" borderId="11" xfId="0" applyFont="1" applyFill="1" applyBorder="1" applyAlignment="1">
      <alignment horizontal="center" vertical="center" wrapText="1"/>
    </xf>
    <xf numFmtId="0" fontId="19" fillId="34" borderId="11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6" fillId="0" borderId="13" xfId="0" applyFont="1" applyBorder="1" applyAlignment="1">
      <alignment horizontal="left"/>
    </xf>
    <xf numFmtId="0" fontId="15" fillId="34" borderId="16" xfId="0" applyFont="1" applyFill="1" applyBorder="1" applyAlignment="1">
      <alignment horizontal="center" vertical="center" wrapText="1"/>
    </xf>
    <xf numFmtId="0" fontId="15" fillId="34" borderId="14" xfId="0" applyFont="1" applyFill="1" applyBorder="1" applyAlignment="1">
      <alignment horizontal="center" vertical="center" wrapText="1"/>
    </xf>
    <xf numFmtId="0" fontId="15" fillId="34" borderId="15" xfId="0" applyFont="1" applyFill="1" applyBorder="1" applyAlignment="1">
      <alignment horizontal="center" vertical="center" wrapText="1"/>
    </xf>
    <xf numFmtId="0" fontId="15" fillId="34" borderId="17" xfId="0" applyFont="1" applyFill="1" applyBorder="1" applyAlignment="1">
      <alignment horizontal="center" vertical="center" wrapText="1"/>
    </xf>
    <xf numFmtId="0" fontId="15" fillId="34" borderId="20" xfId="0" applyFont="1" applyFill="1" applyBorder="1" applyAlignment="1">
      <alignment horizontal="center" vertical="center" wrapText="1"/>
    </xf>
    <xf numFmtId="0" fontId="15" fillId="34" borderId="21" xfId="0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32" borderId="11" xfId="0" applyFont="1" applyFill="1" applyBorder="1" applyAlignment="1">
      <alignment horizontal="center" vertical="center" wrapText="1"/>
    </xf>
    <xf numFmtId="0" fontId="16" fillId="32" borderId="11" xfId="0" applyFont="1" applyFill="1" applyBorder="1" applyAlignment="1">
      <alignment horizontal="center" vertical="center" wrapText="1"/>
    </xf>
    <xf numFmtId="0" fontId="24" fillId="34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top"/>
    </xf>
    <xf numFmtId="0" fontId="21" fillId="34" borderId="11" xfId="0" applyFont="1" applyFill="1" applyBorder="1" applyAlignment="1">
      <alignment horizontal="center" vertical="center" wrapText="1"/>
    </xf>
    <xf numFmtId="0" fontId="43" fillId="34" borderId="11" xfId="0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22" fillId="32" borderId="11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textRotation="90" wrapText="1"/>
    </xf>
    <xf numFmtId="0" fontId="2" fillId="32" borderId="11" xfId="42" applyFill="1" applyBorder="1" applyAlignment="1" applyProtection="1">
      <alignment horizontal="center" vertical="center" textRotation="90"/>
      <protection/>
    </xf>
    <xf numFmtId="0" fontId="4" fillId="32" borderId="11" xfId="0" applyNumberFormat="1" applyFont="1" applyFill="1" applyBorder="1" applyAlignment="1">
      <alignment horizontal="center" vertical="center" textRotation="90" wrapText="1"/>
    </xf>
    <xf numFmtId="0" fontId="16" fillId="32" borderId="16" xfId="0" applyFont="1" applyFill="1" applyBorder="1" applyAlignment="1">
      <alignment horizontal="center" vertical="center" wrapText="1"/>
    </xf>
    <xf numFmtId="0" fontId="17" fillId="32" borderId="11" xfId="0" applyFont="1" applyFill="1" applyBorder="1" applyAlignment="1">
      <alignment horizontal="center" vertical="center" wrapText="1"/>
    </xf>
    <xf numFmtId="0" fontId="16" fillId="32" borderId="14" xfId="0" applyFont="1" applyFill="1" applyBorder="1" applyAlignment="1">
      <alignment horizontal="center" vertical="center" wrapText="1"/>
    </xf>
    <xf numFmtId="0" fontId="16" fillId="32" borderId="15" xfId="0" applyFont="1" applyFill="1" applyBorder="1" applyAlignment="1">
      <alignment horizontal="center" vertical="center" wrapText="1"/>
    </xf>
    <xf numFmtId="0" fontId="20" fillId="34" borderId="16" xfId="0" applyFont="1" applyFill="1" applyBorder="1" applyAlignment="1">
      <alignment horizontal="center" vertical="center" wrapText="1"/>
    </xf>
    <xf numFmtId="0" fontId="20" fillId="34" borderId="14" xfId="0" applyFont="1" applyFill="1" applyBorder="1" applyAlignment="1">
      <alignment horizontal="center" vertical="center" wrapText="1"/>
    </xf>
    <xf numFmtId="0" fontId="20" fillId="34" borderId="15" xfId="0" applyFont="1" applyFill="1" applyBorder="1" applyAlignment="1">
      <alignment horizontal="center" vertical="center" wrapText="1"/>
    </xf>
    <xf numFmtId="0" fontId="18" fillId="32" borderId="16" xfId="0" applyFont="1" applyFill="1" applyBorder="1" applyAlignment="1">
      <alignment horizontal="center" vertical="center" wrapText="1"/>
    </xf>
    <xf numFmtId="0" fontId="18" fillId="32" borderId="14" xfId="0" applyFont="1" applyFill="1" applyBorder="1" applyAlignment="1">
      <alignment horizontal="center" vertical="center" wrapText="1"/>
    </xf>
    <xf numFmtId="0" fontId="18" fillId="32" borderId="15" xfId="0" applyFont="1" applyFill="1" applyBorder="1" applyAlignment="1">
      <alignment horizontal="center" vertical="center" wrapText="1"/>
    </xf>
    <xf numFmtId="0" fontId="18" fillId="32" borderId="14" xfId="0" applyFont="1" applyFill="1" applyBorder="1" applyAlignment="1">
      <alignment horizontal="center" vertical="center" wrapText="1"/>
    </xf>
    <xf numFmtId="0" fontId="47" fillId="34" borderId="14" xfId="0" applyFont="1" applyFill="1" applyBorder="1" applyAlignment="1">
      <alignment horizontal="center" vertical="center" wrapText="1"/>
    </xf>
    <xf numFmtId="0" fontId="47" fillId="34" borderId="15" xfId="0" applyFont="1" applyFill="1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 wrapText="1"/>
    </xf>
    <xf numFmtId="0" fontId="0" fillId="32" borderId="15" xfId="0" applyFont="1" applyFill="1" applyBorder="1" applyAlignment="1">
      <alignment horizontal="center" vertical="center" wrapText="1"/>
    </xf>
    <xf numFmtId="0" fontId="20" fillId="34" borderId="16" xfId="0" applyFont="1" applyFill="1" applyBorder="1" applyAlignment="1">
      <alignment horizontal="center" vertical="center" wrapText="1"/>
    </xf>
    <xf numFmtId="0" fontId="18" fillId="32" borderId="16" xfId="0" applyFont="1" applyFill="1" applyBorder="1" applyAlignment="1">
      <alignment horizontal="center" vertical="center" wrapText="1"/>
    </xf>
    <xf numFmtId="0" fontId="16" fillId="32" borderId="16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42"/>
  <sheetViews>
    <sheetView zoomScale="79" zoomScaleNormal="79" zoomScalePageLayoutView="0" workbookViewId="0" topLeftCell="A1">
      <selection activeCell="E23" sqref="E23:Q23"/>
    </sheetView>
  </sheetViews>
  <sheetFormatPr defaultColWidth="9.00390625" defaultRowHeight="12.75"/>
  <cols>
    <col min="1" max="1" width="2.75390625" style="0" customWidth="1"/>
    <col min="2" max="2" width="4.875" style="0" customWidth="1"/>
    <col min="3" max="3" width="12.00390625" style="0" customWidth="1"/>
    <col min="4" max="4" width="3.875" style="0" customWidth="1"/>
    <col min="5" max="5" width="4.00390625" style="0" customWidth="1"/>
    <col min="6" max="7" width="3.75390625" style="0" customWidth="1"/>
    <col min="8" max="8" width="4.125" style="0" customWidth="1"/>
    <col min="9" max="9" width="70.875" style="0" customWidth="1"/>
    <col min="10" max="11" width="4.125" style="0" customWidth="1"/>
    <col min="12" max="16" width="4.00390625" style="0" customWidth="1"/>
    <col min="17" max="17" width="7.375" style="0" customWidth="1"/>
    <col min="18" max="20" width="3.875" style="0" customWidth="1"/>
    <col min="21" max="28" width="4.00390625" style="0" customWidth="1"/>
    <col min="29" max="32" width="3.875" style="0" customWidth="1"/>
    <col min="33" max="56" width="4.00390625" style="0" customWidth="1"/>
    <col min="57" max="57" width="5.625" style="0" customWidth="1"/>
    <col min="58" max="58" width="5.375" style="0" customWidth="1"/>
    <col min="59" max="59" width="4.875" style="0" customWidth="1"/>
  </cols>
  <sheetData>
    <row r="1" spans="1:101" ht="15.75">
      <c r="A1" s="7"/>
      <c r="B1" s="7"/>
      <c r="C1" s="6"/>
      <c r="D1" s="7"/>
      <c r="E1" s="7"/>
      <c r="F1" s="7"/>
      <c r="G1" s="7"/>
      <c r="H1" s="7"/>
      <c r="I1" s="7"/>
      <c r="J1" s="80" t="s">
        <v>25</v>
      </c>
      <c r="K1" s="80"/>
      <c r="L1" s="80"/>
      <c r="M1" s="80"/>
      <c r="N1" s="7"/>
      <c r="O1" s="7"/>
      <c r="P1" s="7"/>
      <c r="Q1" s="7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</row>
    <row r="2" spans="1:101" ht="15.75">
      <c r="A2" s="7"/>
      <c r="B2" s="7"/>
      <c r="C2" s="6"/>
      <c r="D2" s="7"/>
      <c r="E2" s="7"/>
      <c r="F2" s="7"/>
      <c r="G2" s="7"/>
      <c r="H2" s="7"/>
      <c r="I2" s="7"/>
      <c r="J2" s="10" t="s">
        <v>108</v>
      </c>
      <c r="K2" s="10"/>
      <c r="L2" s="10"/>
      <c r="M2" s="10"/>
      <c r="N2" s="10"/>
      <c r="O2" s="10"/>
      <c r="P2" s="10"/>
      <c r="Q2" s="10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</row>
    <row r="3" spans="1:101" ht="15.75">
      <c r="A3" s="7"/>
      <c r="B3" s="7"/>
      <c r="C3" s="6"/>
      <c r="D3" s="7"/>
      <c r="E3" s="7"/>
      <c r="F3" s="7"/>
      <c r="G3" s="7"/>
      <c r="H3" s="7"/>
      <c r="I3" s="7"/>
      <c r="J3" s="7" t="s">
        <v>32</v>
      </c>
      <c r="K3" s="7"/>
      <c r="L3" s="7"/>
      <c r="M3" s="7"/>
      <c r="N3" s="7"/>
      <c r="O3" s="7"/>
      <c r="P3" s="7"/>
      <c r="Q3" s="7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</row>
    <row r="4" spans="1:101" ht="15.75">
      <c r="A4" s="7"/>
      <c r="B4" s="7"/>
      <c r="C4" s="6"/>
      <c r="D4" s="7"/>
      <c r="E4" s="7"/>
      <c r="F4" s="7"/>
      <c r="G4" s="7"/>
      <c r="H4" s="7"/>
      <c r="I4" s="7"/>
      <c r="J4" s="7" t="s">
        <v>26</v>
      </c>
      <c r="K4" s="7"/>
      <c r="L4" s="7"/>
      <c r="M4" s="7"/>
      <c r="N4" s="7"/>
      <c r="O4" s="7"/>
      <c r="P4" s="7"/>
      <c r="Q4" s="7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</row>
    <row r="5" spans="1:101" ht="15.75">
      <c r="A5" s="7"/>
      <c r="B5" s="7"/>
      <c r="C5" s="6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</row>
    <row r="6" spans="1:101" ht="15.75">
      <c r="A6" s="7"/>
      <c r="B6" s="7"/>
      <c r="C6" s="6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</row>
    <row r="7" spans="1:101" ht="15.75">
      <c r="A7" s="7"/>
      <c r="B7" s="7"/>
      <c r="C7" s="6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</row>
    <row r="8" spans="1:101" ht="15.75">
      <c r="A8" s="7"/>
      <c r="B8" s="7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</row>
    <row r="9" spans="1:101" ht="15.75">
      <c r="A9" s="7"/>
      <c r="B9" s="7"/>
      <c r="C9" s="6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</row>
    <row r="10" spans="1:101" ht="15.75">
      <c r="A10" s="7"/>
      <c r="B10" s="7"/>
      <c r="C10" s="6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</row>
    <row r="11" spans="1:101" ht="15.75">
      <c r="A11" s="7"/>
      <c r="B11" s="7"/>
      <c r="C11" s="6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</row>
    <row r="12" spans="1:101" ht="15.75">
      <c r="A12" s="7"/>
      <c r="B12" s="7"/>
      <c r="C12" s="6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</row>
    <row r="13" spans="1:101" ht="25.5" customHeight="1">
      <c r="A13" s="81" t="s">
        <v>27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</row>
    <row r="14" spans="1:101" ht="21.75" customHeight="1">
      <c r="A14" s="82" t="s">
        <v>35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</row>
    <row r="15" spans="1:101" ht="15.75">
      <c r="A15" s="83" t="s">
        <v>110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</row>
    <row r="16" spans="1:101" ht="21" customHeight="1">
      <c r="A16" s="84" t="s">
        <v>109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</row>
    <row r="17" spans="1:101" ht="15.75" hidden="1">
      <c r="A17" s="84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</row>
    <row r="18" spans="1:101" ht="12.75" customHeight="1">
      <c r="A18" s="88" t="s">
        <v>78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</row>
    <row r="19" spans="1:101" ht="19.5" customHeight="1">
      <c r="A19" s="82" t="s">
        <v>111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</row>
    <row r="20" spans="1:101" ht="14.25" customHeight="1">
      <c r="A20" s="13"/>
      <c r="B20" s="9"/>
      <c r="C20" s="9"/>
      <c r="D20" s="10"/>
      <c r="E20" s="86" t="s">
        <v>82</v>
      </c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</row>
    <row r="21" spans="1:101" ht="0.75" customHeight="1">
      <c r="A21" s="13"/>
      <c r="B21" s="9"/>
      <c r="C21" s="9"/>
      <c r="D21" s="10"/>
      <c r="E21" s="5"/>
      <c r="F21" s="5"/>
      <c r="G21" s="5"/>
      <c r="H21" s="5"/>
      <c r="I21" s="89"/>
      <c r="J21" s="86"/>
      <c r="K21" s="86"/>
      <c r="L21" s="86"/>
      <c r="M21" s="86"/>
      <c r="N21" s="86"/>
      <c r="O21" s="86"/>
      <c r="P21" s="86"/>
      <c r="Q21" s="86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</row>
    <row r="22" spans="1:101" ht="15.75">
      <c r="A22" s="13"/>
      <c r="B22" s="9"/>
      <c r="C22" s="9"/>
      <c r="D22" s="10"/>
      <c r="E22" s="85" t="s">
        <v>34</v>
      </c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</row>
    <row r="23" spans="1:101" ht="15.75">
      <c r="A23" s="8"/>
      <c r="B23" s="8"/>
      <c r="C23" s="13"/>
      <c r="D23" s="7"/>
      <c r="E23" s="85" t="s">
        <v>107</v>
      </c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</row>
    <row r="24" spans="1:101" ht="16.5" customHeight="1">
      <c r="A24" s="8"/>
      <c r="B24" s="8"/>
      <c r="C24" s="8"/>
      <c r="D24" s="7"/>
      <c r="E24" s="85" t="s">
        <v>33</v>
      </c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</row>
    <row r="25" spans="1:101" ht="15.75">
      <c r="A25" s="8"/>
      <c r="B25" s="8"/>
      <c r="C25" s="8"/>
      <c r="D25" s="7"/>
      <c r="E25" s="85" t="s">
        <v>55</v>
      </c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</row>
    <row r="26" spans="1:101" ht="15.75">
      <c r="A26" s="14"/>
      <c r="B26" s="14"/>
      <c r="C26" s="14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</row>
    <row r="27" spans="1:101" ht="15.75">
      <c r="A27" s="14"/>
      <c r="B27" s="14"/>
      <c r="C27" s="14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</row>
    <row r="28" spans="1:101" ht="15.7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</row>
    <row r="29" spans="1:101" ht="0.75" customHeight="1">
      <c r="A29" s="84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</row>
    <row r="30" spans="1:101" ht="15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</row>
    <row r="31" spans="1:101" ht="15.75">
      <c r="A31" s="14"/>
      <c r="B31" s="11"/>
      <c r="C31" s="11"/>
      <c r="D31" s="11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</row>
    <row r="32" spans="1:101" ht="15.75">
      <c r="A32" s="14"/>
      <c r="B32" s="11"/>
      <c r="C32" s="11"/>
      <c r="D32" s="11"/>
      <c r="E32" s="5"/>
      <c r="F32" s="5"/>
      <c r="G32" s="5"/>
      <c r="H32" s="5"/>
      <c r="I32" s="89"/>
      <c r="J32" s="86"/>
      <c r="K32" s="86"/>
      <c r="L32" s="86"/>
      <c r="M32" s="86"/>
      <c r="N32" s="86"/>
      <c r="O32" s="86"/>
      <c r="P32" s="86"/>
      <c r="Q32" s="86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</row>
    <row r="33" spans="1:101" ht="15.75">
      <c r="A33" s="14"/>
      <c r="B33" s="11"/>
      <c r="C33" s="11"/>
      <c r="D33" s="11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</row>
    <row r="34" spans="1:101" ht="15.75">
      <c r="A34" s="14"/>
      <c r="B34" s="11"/>
      <c r="C34" s="11"/>
      <c r="D34" s="1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</row>
    <row r="35" spans="1:101" ht="15.75">
      <c r="A35" s="14"/>
      <c r="B35" s="11"/>
      <c r="C35" s="11"/>
      <c r="D35" s="11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</row>
    <row r="36" spans="1:101" ht="15.75">
      <c r="A36" s="14"/>
      <c r="B36" s="11"/>
      <c r="C36" s="11"/>
      <c r="D36" s="11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</row>
    <row r="37" spans="1:101" ht="15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</row>
    <row r="38" spans="1:101" ht="15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</row>
    <row r="39" spans="1:10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</row>
    <row r="40" spans="1:10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</row>
    <row r="41" spans="1:10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</row>
    <row r="42" spans="1:10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</row>
  </sheetData>
  <sheetProtection/>
  <mergeCells count="20">
    <mergeCell ref="E35:Q35"/>
    <mergeCell ref="E36:Q36"/>
    <mergeCell ref="A18:Q18"/>
    <mergeCell ref="A17:Q17"/>
    <mergeCell ref="A29:Q29"/>
    <mergeCell ref="I21:Q21"/>
    <mergeCell ref="E31:Q31"/>
    <mergeCell ref="I32:Q32"/>
    <mergeCell ref="E23:Q23"/>
    <mergeCell ref="E24:Q24"/>
    <mergeCell ref="J1:M1"/>
    <mergeCell ref="A13:Q13"/>
    <mergeCell ref="A14:Q14"/>
    <mergeCell ref="A15:Q15"/>
    <mergeCell ref="A16:Q16"/>
    <mergeCell ref="E33:Q33"/>
    <mergeCell ref="E25:Q25"/>
    <mergeCell ref="E20:Q20"/>
    <mergeCell ref="E22:Q22"/>
    <mergeCell ref="A19:R19"/>
  </mergeCells>
  <printOptions/>
  <pageMargins left="0.1968503937007874" right="0.1968503937007874" top="0.984251968503937" bottom="0.1968503937007874" header="0.5118110236220472" footer="0.5118110236220472"/>
  <pageSetup fitToHeight="2" horizontalDpi="1200" verticalDpi="1200" orientation="landscape" paperSize="8" scale="13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U16"/>
  <sheetViews>
    <sheetView zoomScalePageLayoutView="0" workbookViewId="0" topLeftCell="A1">
      <selection activeCell="A1" sqref="A1:U19"/>
    </sheetView>
  </sheetViews>
  <sheetFormatPr defaultColWidth="9.00390625" defaultRowHeight="12.75"/>
  <cols>
    <col min="2" max="14" width="7.125" style="0" customWidth="1"/>
  </cols>
  <sheetData>
    <row r="2" spans="1:21" ht="18.75">
      <c r="A2" s="121" t="s">
        <v>42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</row>
    <row r="3" spans="1:21" ht="18.75">
      <c r="A3" s="121" t="s">
        <v>43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</row>
    <row r="4" spans="1:21" ht="18.75">
      <c r="A4" s="28"/>
      <c r="B4" s="122" t="s">
        <v>44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30"/>
      <c r="P4" s="30"/>
      <c r="Q4" s="30"/>
      <c r="R4" s="31"/>
      <c r="S4" s="31"/>
      <c r="T4" s="31"/>
      <c r="U4" s="31"/>
    </row>
    <row r="5" spans="1:21" ht="18.75">
      <c r="A5" s="28"/>
      <c r="B5" s="122" t="s">
        <v>45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30"/>
      <c r="P5" s="30"/>
      <c r="Q5" s="30"/>
      <c r="R5" s="31"/>
      <c r="S5" s="31"/>
      <c r="T5" s="31"/>
      <c r="U5" s="31"/>
    </row>
    <row r="6" spans="1:21" ht="18.75">
      <c r="A6" s="31"/>
      <c r="B6" s="29" t="s">
        <v>46</v>
      </c>
      <c r="C6" s="29"/>
      <c r="D6" s="29"/>
      <c r="E6" s="29"/>
      <c r="F6" s="29"/>
      <c r="G6" s="29"/>
      <c r="H6" s="29"/>
      <c r="I6" s="29"/>
      <c r="J6" s="29"/>
      <c r="K6" s="29"/>
      <c r="L6" s="31"/>
      <c r="M6" s="31"/>
      <c r="N6" s="31"/>
      <c r="O6" s="31"/>
      <c r="P6" s="31"/>
      <c r="Q6" s="31"/>
      <c r="R6" s="31"/>
      <c r="S6" s="31"/>
      <c r="T6" s="31"/>
      <c r="U6" s="31"/>
    </row>
    <row r="7" spans="1:21" ht="18.75">
      <c r="A7" s="31"/>
      <c r="B7" s="29" t="s">
        <v>47</v>
      </c>
      <c r="C7" s="29"/>
      <c r="D7" s="29"/>
      <c r="E7" s="29"/>
      <c r="F7" s="29"/>
      <c r="G7" s="29"/>
      <c r="H7" s="29"/>
      <c r="I7" s="29"/>
      <c r="J7" s="29"/>
      <c r="K7" s="29"/>
      <c r="L7" s="31"/>
      <c r="M7" s="31"/>
      <c r="N7" s="31"/>
      <c r="O7" s="31"/>
      <c r="P7" s="31"/>
      <c r="Q7" s="31"/>
      <c r="R7" s="31"/>
      <c r="S7" s="31"/>
      <c r="T7" s="31"/>
      <c r="U7" s="31"/>
    </row>
    <row r="8" spans="1:21" ht="18.75">
      <c r="A8" s="31"/>
      <c r="B8" s="29" t="s">
        <v>48</v>
      </c>
      <c r="C8" s="29"/>
      <c r="D8" s="29"/>
      <c r="E8" s="29"/>
      <c r="F8" s="29"/>
      <c r="G8" s="29"/>
      <c r="H8" s="29"/>
      <c r="I8" s="29"/>
      <c r="J8" s="29"/>
      <c r="K8" s="29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1" ht="18.75">
      <c r="A9" s="31"/>
      <c r="B9" s="29" t="s">
        <v>49</v>
      </c>
      <c r="C9" s="29"/>
      <c r="D9" s="29"/>
      <c r="E9" s="29"/>
      <c r="F9" s="29"/>
      <c r="G9" s="29"/>
      <c r="H9" s="29"/>
      <c r="I9" s="29"/>
      <c r="J9" s="29"/>
      <c r="K9" s="29"/>
      <c r="L9" s="31"/>
      <c r="M9" s="31"/>
      <c r="N9" s="31"/>
      <c r="O9" s="31"/>
      <c r="P9" s="31"/>
      <c r="Q9" s="31"/>
      <c r="R9" s="31"/>
      <c r="S9" s="31"/>
      <c r="T9" s="31"/>
      <c r="U9" s="31"/>
    </row>
    <row r="10" spans="1:21" ht="18.75">
      <c r="A10" s="31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31"/>
      <c r="M10" s="31"/>
      <c r="N10" s="31"/>
      <c r="O10" s="31"/>
      <c r="P10" s="31"/>
      <c r="Q10" s="31"/>
      <c r="R10" s="31"/>
      <c r="S10" s="31"/>
      <c r="T10" s="31"/>
      <c r="U10" s="31"/>
    </row>
    <row r="11" spans="1:21" ht="18.75">
      <c r="A11" s="121" t="s">
        <v>50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31"/>
    </row>
    <row r="12" spans="1:21" ht="18.75">
      <c r="A12" s="32"/>
      <c r="B12" s="29" t="s">
        <v>51</v>
      </c>
      <c r="C12" s="33"/>
      <c r="D12" s="33"/>
      <c r="E12" s="33"/>
      <c r="F12" s="33"/>
      <c r="G12" s="33"/>
      <c r="H12" s="33"/>
      <c r="I12" s="33"/>
      <c r="J12" s="33"/>
      <c r="K12" s="33"/>
      <c r="L12" s="32"/>
      <c r="M12" s="32"/>
      <c r="N12" s="32"/>
      <c r="O12" s="32"/>
      <c r="P12" s="32"/>
      <c r="Q12" s="32"/>
      <c r="R12" s="32"/>
      <c r="S12" s="32"/>
      <c r="T12" s="31"/>
      <c r="U12" s="31"/>
    </row>
    <row r="13" spans="1:21" ht="18.75">
      <c r="A13" s="34"/>
      <c r="B13" s="29" t="s">
        <v>52</v>
      </c>
      <c r="C13" s="29"/>
      <c r="D13" s="29"/>
      <c r="E13" s="29"/>
      <c r="F13" s="29"/>
      <c r="G13" s="29"/>
      <c r="H13" s="29"/>
      <c r="I13" s="29"/>
      <c r="J13" s="29"/>
      <c r="K13" s="29"/>
      <c r="L13" s="34"/>
      <c r="M13" s="34"/>
      <c r="N13" s="34"/>
      <c r="O13" s="34"/>
      <c r="P13" s="34"/>
      <c r="Q13" s="34"/>
      <c r="R13" s="34"/>
      <c r="S13" s="34"/>
      <c r="T13" s="31"/>
      <c r="U13" s="31"/>
    </row>
    <row r="14" spans="1:21" ht="18.75">
      <c r="A14" s="34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34"/>
      <c r="M14" s="34"/>
      <c r="N14" s="34"/>
      <c r="O14" s="34"/>
      <c r="P14" s="34"/>
      <c r="Q14" s="34"/>
      <c r="R14" s="34"/>
      <c r="S14" s="34"/>
      <c r="T14" s="31"/>
      <c r="U14" s="31"/>
    </row>
    <row r="15" spans="1:21" ht="18.75">
      <c r="A15" s="35"/>
      <c r="B15" s="36" t="s">
        <v>53</v>
      </c>
      <c r="C15" s="36"/>
      <c r="D15" s="36"/>
      <c r="E15" s="36"/>
      <c r="F15" s="36"/>
      <c r="G15" s="36"/>
      <c r="H15" s="36"/>
      <c r="I15" s="36"/>
      <c r="J15" s="36"/>
      <c r="K15" s="36"/>
      <c r="L15" s="35"/>
      <c r="M15" s="35"/>
      <c r="N15" s="35"/>
      <c r="O15" s="35"/>
      <c r="P15" s="35"/>
      <c r="Q15" s="35"/>
      <c r="R15" s="35"/>
      <c r="S15" s="35"/>
      <c r="T15" s="31"/>
      <c r="U15" s="31"/>
    </row>
    <row r="16" spans="1:21" ht="18.75">
      <c r="A16" s="34"/>
      <c r="B16" s="35" t="s">
        <v>54</v>
      </c>
      <c r="C16" s="35"/>
      <c r="D16" s="35"/>
      <c r="E16" s="35"/>
      <c r="F16" s="35"/>
      <c r="G16" s="35"/>
      <c r="H16" s="35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1"/>
      <c r="U16" s="31"/>
    </row>
  </sheetData>
  <sheetProtection/>
  <mergeCells count="5">
    <mergeCell ref="A2:U2"/>
    <mergeCell ref="A3:U3"/>
    <mergeCell ref="B4:N4"/>
    <mergeCell ref="B5:N5"/>
    <mergeCell ref="A11:T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61"/>
  <sheetViews>
    <sheetView zoomScale="106" zoomScaleNormal="106" zoomScalePageLayoutView="0" workbookViewId="0" topLeftCell="A25">
      <selection activeCell="B37" sqref="B37:B39"/>
    </sheetView>
  </sheetViews>
  <sheetFormatPr defaultColWidth="9.00390625" defaultRowHeight="12.75"/>
  <cols>
    <col min="1" max="1" width="2.375" style="0" customWidth="1"/>
    <col min="2" max="2" width="8.125" style="0" customWidth="1"/>
    <col min="3" max="3" width="24.00390625" style="0" customWidth="1"/>
    <col min="4" max="4" width="7.25390625" style="0" customWidth="1"/>
    <col min="5" max="5" width="3.625" style="0" customWidth="1"/>
    <col min="6" max="6" width="4.25390625" style="0" customWidth="1"/>
    <col min="7" max="7" width="3.625" style="0" customWidth="1"/>
    <col min="8" max="8" width="3.875" style="0" customWidth="1"/>
    <col min="9" max="9" width="4.375" style="4" customWidth="1"/>
    <col min="10" max="11" width="4.00390625" style="0" customWidth="1"/>
    <col min="12" max="14" width="4.125" style="0" customWidth="1"/>
    <col min="15" max="15" width="4.00390625" style="0" customWidth="1"/>
    <col min="16" max="16" width="4.125" style="0" customWidth="1"/>
    <col min="17" max="17" width="3.875" style="0" customWidth="1"/>
    <col min="18" max="18" width="3.875" style="3" customWidth="1"/>
    <col min="19" max="19" width="3.75390625" style="0" customWidth="1"/>
    <col min="20" max="20" width="4.75390625" style="0" customWidth="1"/>
    <col min="21" max="21" width="3.875" style="3" customWidth="1"/>
    <col min="22" max="22" width="4.75390625" style="0" customWidth="1"/>
    <col min="23" max="23" width="4.75390625" style="3" customWidth="1"/>
    <col min="24" max="24" width="4.75390625" style="0" customWidth="1"/>
    <col min="25" max="25" width="5.375" style="0" customWidth="1"/>
    <col min="26" max="32" width="4.75390625" style="0" customWidth="1"/>
    <col min="33" max="33" width="4.75390625" style="4" customWidth="1"/>
    <col min="34" max="35" width="4.75390625" style="0" customWidth="1"/>
    <col min="36" max="37" width="4.75390625" style="3" customWidth="1"/>
    <col min="38" max="41" width="4.75390625" style="0" customWidth="1"/>
    <col min="42" max="43" width="4.75390625" style="4" customWidth="1"/>
    <col min="44" max="44" width="4.75390625" style="0" customWidth="1"/>
    <col min="45" max="47" width="4.75390625" style="3" customWidth="1"/>
    <col min="48" max="56" width="4.75390625" style="0" customWidth="1"/>
    <col min="57" max="57" width="9.625" style="0" customWidth="1"/>
  </cols>
  <sheetData>
    <row r="1" spans="1:57" ht="22.5" customHeight="1" thickBot="1">
      <c r="A1" s="108" t="s">
        <v>28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</row>
    <row r="2" spans="1:57" ht="66" customHeight="1" thickBot="1">
      <c r="A2" s="100" t="s">
        <v>1</v>
      </c>
      <c r="B2" s="100" t="s">
        <v>2</v>
      </c>
      <c r="C2" s="100" t="s">
        <v>3</v>
      </c>
      <c r="D2" s="100" t="s">
        <v>4</v>
      </c>
      <c r="E2" s="37" t="s">
        <v>63</v>
      </c>
      <c r="F2" s="92" t="s">
        <v>5</v>
      </c>
      <c r="G2" s="107"/>
      <c r="H2" s="107"/>
      <c r="I2" s="37" t="s">
        <v>64</v>
      </c>
      <c r="J2" s="92" t="s">
        <v>6</v>
      </c>
      <c r="K2" s="92"/>
      <c r="L2" s="92"/>
      <c r="M2" s="37" t="s">
        <v>65</v>
      </c>
      <c r="N2" s="94" t="s">
        <v>7</v>
      </c>
      <c r="O2" s="94"/>
      <c r="P2" s="94"/>
      <c r="Q2" s="38" t="s">
        <v>66</v>
      </c>
      <c r="R2" s="94" t="s">
        <v>8</v>
      </c>
      <c r="S2" s="94"/>
      <c r="T2" s="94"/>
      <c r="U2" s="94"/>
      <c r="V2" s="38" t="s">
        <v>67</v>
      </c>
      <c r="W2" s="94" t="s">
        <v>9</v>
      </c>
      <c r="X2" s="94"/>
      <c r="Y2" s="94"/>
      <c r="Z2" s="38" t="s">
        <v>68</v>
      </c>
      <c r="AA2" s="94" t="s">
        <v>10</v>
      </c>
      <c r="AB2" s="94"/>
      <c r="AC2" s="94"/>
      <c r="AD2" s="38" t="s">
        <v>69</v>
      </c>
      <c r="AE2" s="94" t="s">
        <v>11</v>
      </c>
      <c r="AF2" s="94"/>
      <c r="AG2" s="94"/>
      <c r="AH2" s="37" t="s">
        <v>70</v>
      </c>
      <c r="AI2" s="92" t="s">
        <v>12</v>
      </c>
      <c r="AJ2" s="92"/>
      <c r="AK2" s="92"/>
      <c r="AL2" s="92"/>
      <c r="AM2" s="37" t="s">
        <v>71</v>
      </c>
      <c r="AN2" s="92" t="s">
        <v>13</v>
      </c>
      <c r="AO2" s="92"/>
      <c r="AP2" s="92"/>
      <c r="AQ2" s="37" t="s">
        <v>72</v>
      </c>
      <c r="AR2" s="92" t="s">
        <v>14</v>
      </c>
      <c r="AS2" s="92"/>
      <c r="AT2" s="92"/>
      <c r="AU2" s="92"/>
      <c r="AV2" s="37" t="s">
        <v>73</v>
      </c>
      <c r="AW2" s="92" t="s">
        <v>15</v>
      </c>
      <c r="AX2" s="92"/>
      <c r="AY2" s="92"/>
      <c r="AZ2" s="38" t="s">
        <v>74</v>
      </c>
      <c r="BA2" s="92" t="s">
        <v>16</v>
      </c>
      <c r="BB2" s="92"/>
      <c r="BC2" s="92"/>
      <c r="BD2" s="37" t="s">
        <v>75</v>
      </c>
      <c r="BE2" s="93" t="s">
        <v>17</v>
      </c>
    </row>
    <row r="3" spans="1:57" ht="19.5" customHeight="1" thickBot="1">
      <c r="A3" s="101"/>
      <c r="B3" s="101"/>
      <c r="C3" s="101"/>
      <c r="D3" s="101"/>
      <c r="E3" s="92" t="s">
        <v>18</v>
      </c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3"/>
    </row>
    <row r="4" spans="1:57" ht="17.25" customHeight="1" thickBot="1">
      <c r="A4" s="102"/>
      <c r="B4" s="102"/>
      <c r="C4" s="102"/>
      <c r="D4" s="102"/>
      <c r="E4" s="37">
        <v>36</v>
      </c>
      <c r="F4" s="37">
        <v>37</v>
      </c>
      <c r="G4" s="37">
        <v>38</v>
      </c>
      <c r="H4" s="37">
        <v>39</v>
      </c>
      <c r="I4" s="37">
        <v>40</v>
      </c>
      <c r="J4" s="37">
        <v>41</v>
      </c>
      <c r="K4" s="37">
        <v>42</v>
      </c>
      <c r="L4" s="37">
        <v>43</v>
      </c>
      <c r="M4" s="37">
        <v>44</v>
      </c>
      <c r="N4" s="37">
        <v>45</v>
      </c>
      <c r="O4" s="37">
        <v>46</v>
      </c>
      <c r="P4" s="40">
        <v>47</v>
      </c>
      <c r="Q4" s="40">
        <v>48</v>
      </c>
      <c r="R4" s="40">
        <v>49</v>
      </c>
      <c r="S4" s="37">
        <v>50</v>
      </c>
      <c r="T4" s="37">
        <v>51</v>
      </c>
      <c r="U4" s="37">
        <v>52</v>
      </c>
      <c r="V4" s="37">
        <v>1</v>
      </c>
      <c r="W4" s="41">
        <v>2</v>
      </c>
      <c r="X4" s="41">
        <v>3</v>
      </c>
      <c r="Y4" s="41">
        <v>4</v>
      </c>
      <c r="Z4" s="41">
        <v>5</v>
      </c>
      <c r="AA4" s="38">
        <v>6</v>
      </c>
      <c r="AB4" s="41">
        <v>7</v>
      </c>
      <c r="AC4" s="41">
        <v>8</v>
      </c>
      <c r="AD4" s="41">
        <v>9</v>
      </c>
      <c r="AE4" s="41">
        <v>10</v>
      </c>
      <c r="AF4" s="38">
        <v>11</v>
      </c>
      <c r="AG4" s="41">
        <v>12</v>
      </c>
      <c r="AH4" s="41">
        <v>13</v>
      </c>
      <c r="AI4" s="41">
        <v>14</v>
      </c>
      <c r="AJ4" s="38">
        <v>15</v>
      </c>
      <c r="AK4" s="38">
        <v>16</v>
      </c>
      <c r="AL4" s="41">
        <v>17</v>
      </c>
      <c r="AM4" s="41">
        <v>18</v>
      </c>
      <c r="AN4" s="41">
        <v>19</v>
      </c>
      <c r="AO4" s="41">
        <v>20</v>
      </c>
      <c r="AP4" s="38">
        <v>21</v>
      </c>
      <c r="AQ4" s="42">
        <v>22</v>
      </c>
      <c r="AR4" s="42">
        <v>23</v>
      </c>
      <c r="AS4" s="41">
        <v>24</v>
      </c>
      <c r="AT4" s="41">
        <v>25</v>
      </c>
      <c r="AU4" s="38">
        <v>26</v>
      </c>
      <c r="AV4" s="41">
        <v>27</v>
      </c>
      <c r="AW4" s="41">
        <v>28</v>
      </c>
      <c r="AX4" s="41">
        <v>29</v>
      </c>
      <c r="AY4" s="41">
        <v>30</v>
      </c>
      <c r="AZ4" s="38">
        <v>31</v>
      </c>
      <c r="BA4" s="41">
        <v>32</v>
      </c>
      <c r="BB4" s="41">
        <v>33</v>
      </c>
      <c r="BC4" s="41">
        <v>34</v>
      </c>
      <c r="BD4" s="41">
        <v>35</v>
      </c>
      <c r="BE4" s="93"/>
    </row>
    <row r="5" spans="1:57" ht="9" customHeight="1" thickBot="1">
      <c r="A5" s="96" t="s">
        <v>19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8"/>
    </row>
    <row r="6" spans="1:57" ht="12" customHeight="1" thickBot="1">
      <c r="A6" s="15"/>
      <c r="B6" s="17"/>
      <c r="C6" s="17"/>
      <c r="D6" s="20"/>
      <c r="E6" s="15">
        <v>1</v>
      </c>
      <c r="F6" s="15">
        <v>2</v>
      </c>
      <c r="G6" s="15">
        <v>3</v>
      </c>
      <c r="H6" s="15">
        <v>4</v>
      </c>
      <c r="I6" s="16">
        <v>5</v>
      </c>
      <c r="J6" s="17">
        <v>6</v>
      </c>
      <c r="K6" s="17">
        <v>7</v>
      </c>
      <c r="L6" s="17">
        <v>8</v>
      </c>
      <c r="M6" s="17">
        <v>9</v>
      </c>
      <c r="N6" s="17">
        <v>10</v>
      </c>
      <c r="O6" s="17">
        <v>11</v>
      </c>
      <c r="P6" s="17">
        <v>12</v>
      </c>
      <c r="Q6" s="17">
        <v>13</v>
      </c>
      <c r="R6" s="19">
        <v>14</v>
      </c>
      <c r="S6" s="17">
        <v>15</v>
      </c>
      <c r="T6" s="19">
        <v>16</v>
      </c>
      <c r="U6" s="19">
        <v>17</v>
      </c>
      <c r="V6" s="46">
        <v>18</v>
      </c>
      <c r="W6" s="46">
        <v>19</v>
      </c>
      <c r="X6" s="17">
        <v>20</v>
      </c>
      <c r="Y6" s="17">
        <v>21</v>
      </c>
      <c r="Z6" s="17">
        <v>22</v>
      </c>
      <c r="AA6" s="17">
        <v>23</v>
      </c>
      <c r="AB6" s="17">
        <v>24</v>
      </c>
      <c r="AC6" s="17">
        <v>25</v>
      </c>
      <c r="AD6" s="17">
        <v>26</v>
      </c>
      <c r="AE6" s="17">
        <v>27</v>
      </c>
      <c r="AF6" s="17">
        <v>28</v>
      </c>
      <c r="AG6" s="18">
        <v>29</v>
      </c>
      <c r="AH6" s="17">
        <v>30</v>
      </c>
      <c r="AI6" s="17">
        <v>31</v>
      </c>
      <c r="AJ6" s="19">
        <v>32</v>
      </c>
      <c r="AK6" s="19">
        <v>33</v>
      </c>
      <c r="AL6" s="19">
        <v>34</v>
      </c>
      <c r="AM6" s="19">
        <v>35</v>
      </c>
      <c r="AN6" s="17">
        <v>36</v>
      </c>
      <c r="AO6" s="17">
        <v>37</v>
      </c>
      <c r="AP6" s="18">
        <v>38</v>
      </c>
      <c r="AQ6" s="18">
        <v>39</v>
      </c>
      <c r="AR6" s="17">
        <v>40</v>
      </c>
      <c r="AS6" s="19">
        <v>41</v>
      </c>
      <c r="AT6" s="19">
        <v>42</v>
      </c>
      <c r="AU6" s="19">
        <v>43</v>
      </c>
      <c r="AV6" s="17">
        <v>44</v>
      </c>
      <c r="AW6" s="17">
        <v>45</v>
      </c>
      <c r="AX6" s="17">
        <v>46</v>
      </c>
      <c r="AY6" s="17">
        <v>47</v>
      </c>
      <c r="AZ6" s="17">
        <v>48</v>
      </c>
      <c r="BA6" s="17">
        <v>49</v>
      </c>
      <c r="BB6" s="17">
        <v>50</v>
      </c>
      <c r="BC6" s="17">
        <v>51</v>
      </c>
      <c r="BD6" s="17">
        <v>52</v>
      </c>
      <c r="BE6" s="17"/>
    </row>
    <row r="7" spans="1:57" ht="15" customHeight="1" thickBot="1">
      <c r="A7" s="105"/>
      <c r="B7" s="99" t="s">
        <v>0</v>
      </c>
      <c r="C7" s="99" t="s">
        <v>20</v>
      </c>
      <c r="D7" s="39" t="s">
        <v>21</v>
      </c>
      <c r="E7" s="39">
        <f aca="true" t="shared" si="0" ref="E7:U7">E10+E37+E52</f>
        <v>36</v>
      </c>
      <c r="F7" s="45">
        <f t="shared" si="0"/>
        <v>36</v>
      </c>
      <c r="G7" s="45">
        <f t="shared" si="0"/>
        <v>36</v>
      </c>
      <c r="H7" s="45">
        <f t="shared" si="0"/>
        <v>36</v>
      </c>
      <c r="I7" s="45">
        <f t="shared" si="0"/>
        <v>36</v>
      </c>
      <c r="J7" s="45">
        <f t="shared" si="0"/>
        <v>36</v>
      </c>
      <c r="K7" s="45">
        <f t="shared" si="0"/>
        <v>36</v>
      </c>
      <c r="L7" s="45">
        <f t="shared" si="0"/>
        <v>36</v>
      </c>
      <c r="M7" s="45">
        <f t="shared" si="0"/>
        <v>36</v>
      </c>
      <c r="N7" s="45">
        <f t="shared" si="0"/>
        <v>36</v>
      </c>
      <c r="O7" s="45">
        <f t="shared" si="0"/>
        <v>36</v>
      </c>
      <c r="P7" s="45">
        <f t="shared" si="0"/>
        <v>36</v>
      </c>
      <c r="Q7" s="45">
        <f t="shared" si="0"/>
        <v>36</v>
      </c>
      <c r="R7" s="45">
        <f t="shared" si="0"/>
        <v>36</v>
      </c>
      <c r="S7" s="45">
        <f t="shared" si="0"/>
        <v>36</v>
      </c>
      <c r="T7" s="45">
        <f t="shared" si="0"/>
        <v>36</v>
      </c>
      <c r="U7" s="45">
        <f t="shared" si="0"/>
        <v>36</v>
      </c>
      <c r="V7" s="45" t="s">
        <v>41</v>
      </c>
      <c r="W7" s="45" t="s">
        <v>41</v>
      </c>
      <c r="X7" s="45">
        <f aca="true" t="shared" si="1" ref="X7:AT7">X10+X37+X52</f>
        <v>36</v>
      </c>
      <c r="Y7" s="45">
        <f t="shared" si="1"/>
        <v>36</v>
      </c>
      <c r="Z7" s="45">
        <f t="shared" si="1"/>
        <v>36</v>
      </c>
      <c r="AA7" s="45">
        <f t="shared" si="1"/>
        <v>36</v>
      </c>
      <c r="AB7" s="45">
        <f t="shared" si="1"/>
        <v>36</v>
      </c>
      <c r="AC7" s="45">
        <f t="shared" si="1"/>
        <v>36</v>
      </c>
      <c r="AD7" s="45">
        <f t="shared" si="1"/>
        <v>36</v>
      </c>
      <c r="AE7" s="45">
        <f t="shared" si="1"/>
        <v>36</v>
      </c>
      <c r="AF7" s="45">
        <f t="shared" si="1"/>
        <v>36</v>
      </c>
      <c r="AG7" s="45">
        <f t="shared" si="1"/>
        <v>36</v>
      </c>
      <c r="AH7" s="45">
        <f t="shared" si="1"/>
        <v>36</v>
      </c>
      <c r="AI7" s="45">
        <f t="shared" si="1"/>
        <v>36</v>
      </c>
      <c r="AJ7" s="45">
        <f t="shared" si="1"/>
        <v>36</v>
      </c>
      <c r="AK7" s="45">
        <f t="shared" si="1"/>
        <v>36</v>
      </c>
      <c r="AL7" s="45">
        <f t="shared" si="1"/>
        <v>36</v>
      </c>
      <c r="AM7" s="45">
        <f t="shared" si="1"/>
        <v>36</v>
      </c>
      <c r="AN7" s="45">
        <f t="shared" si="1"/>
        <v>36</v>
      </c>
      <c r="AO7" s="45">
        <f t="shared" si="1"/>
        <v>36</v>
      </c>
      <c r="AP7" s="45">
        <f t="shared" si="1"/>
        <v>36</v>
      </c>
      <c r="AQ7" s="45">
        <f t="shared" si="1"/>
        <v>36</v>
      </c>
      <c r="AR7" s="45">
        <f t="shared" si="1"/>
        <v>36</v>
      </c>
      <c r="AS7" s="45">
        <f t="shared" si="1"/>
        <v>36</v>
      </c>
      <c r="AT7" s="45">
        <f t="shared" si="1"/>
        <v>36</v>
      </c>
      <c r="AU7" s="45" t="s">
        <v>56</v>
      </c>
      <c r="AV7" s="45" t="s">
        <v>41</v>
      </c>
      <c r="AW7" s="45" t="s">
        <v>41</v>
      </c>
      <c r="AX7" s="45" t="s">
        <v>41</v>
      </c>
      <c r="AY7" s="45" t="s">
        <v>41</v>
      </c>
      <c r="AZ7" s="45" t="s">
        <v>41</v>
      </c>
      <c r="BA7" s="45" t="s">
        <v>41</v>
      </c>
      <c r="BB7" s="45" t="s">
        <v>41</v>
      </c>
      <c r="BC7" s="45" t="s">
        <v>41</v>
      </c>
      <c r="BD7" s="45" t="s">
        <v>41</v>
      </c>
      <c r="BE7" s="39">
        <f>E7+F7+G7+H7+I7+J7+K7+L7+M7+N7+O7+P7+Q7+R7+S7+T7+U7+X7+Y7+Z7+AA7+AB7+AC7+AD7+AE7+AF7+AG7+AH7+AI7+AJ7+AK7+AL7+AM7+AN7+AO7+AP7+AQ7+AR7+AS7</f>
        <v>1404</v>
      </c>
    </row>
    <row r="8" spans="1:57" ht="14.25" customHeight="1" thickBot="1">
      <c r="A8" s="106"/>
      <c r="B8" s="99"/>
      <c r="C8" s="99"/>
      <c r="D8" s="45" t="s">
        <v>22</v>
      </c>
      <c r="E8" s="39">
        <f aca="true" t="shared" si="2" ref="E8:U8">E11+E38+E53</f>
        <v>0</v>
      </c>
      <c r="F8" s="45">
        <f t="shared" si="2"/>
        <v>0</v>
      </c>
      <c r="G8" s="45">
        <f t="shared" si="2"/>
        <v>0</v>
      </c>
      <c r="H8" s="45">
        <f t="shared" si="2"/>
        <v>0</v>
      </c>
      <c r="I8" s="45">
        <f t="shared" si="2"/>
        <v>0</v>
      </c>
      <c r="J8" s="45">
        <f t="shared" si="2"/>
        <v>0</v>
      </c>
      <c r="K8" s="45">
        <f t="shared" si="2"/>
        <v>0</v>
      </c>
      <c r="L8" s="45">
        <f t="shared" si="2"/>
        <v>0</v>
      </c>
      <c r="M8" s="45">
        <f t="shared" si="2"/>
        <v>0</v>
      </c>
      <c r="N8" s="45">
        <f t="shared" si="2"/>
        <v>0</v>
      </c>
      <c r="O8" s="45">
        <f t="shared" si="2"/>
        <v>0</v>
      </c>
      <c r="P8" s="45">
        <f t="shared" si="2"/>
        <v>0</v>
      </c>
      <c r="Q8" s="45">
        <f t="shared" si="2"/>
        <v>0</v>
      </c>
      <c r="R8" s="45">
        <f t="shared" si="2"/>
        <v>0</v>
      </c>
      <c r="S8" s="45">
        <f t="shared" si="2"/>
        <v>0</v>
      </c>
      <c r="T8" s="45">
        <f t="shared" si="2"/>
        <v>0</v>
      </c>
      <c r="U8" s="45">
        <f t="shared" si="2"/>
        <v>0</v>
      </c>
      <c r="V8" s="45" t="s">
        <v>41</v>
      </c>
      <c r="W8" s="45" t="s">
        <v>41</v>
      </c>
      <c r="X8" s="45">
        <f aca="true" t="shared" si="3" ref="X8:AT8">X11+X38+X53</f>
        <v>0</v>
      </c>
      <c r="Y8" s="45">
        <f t="shared" si="3"/>
        <v>0</v>
      </c>
      <c r="Z8" s="45">
        <f t="shared" si="3"/>
        <v>0</v>
      </c>
      <c r="AA8" s="45">
        <f t="shared" si="3"/>
        <v>0</v>
      </c>
      <c r="AB8" s="45">
        <f t="shared" si="3"/>
        <v>0</v>
      </c>
      <c r="AC8" s="45">
        <f t="shared" si="3"/>
        <v>0</v>
      </c>
      <c r="AD8" s="45">
        <f t="shared" si="3"/>
        <v>0</v>
      </c>
      <c r="AE8" s="45">
        <f t="shared" si="3"/>
        <v>0</v>
      </c>
      <c r="AF8" s="45">
        <f t="shared" si="3"/>
        <v>0</v>
      </c>
      <c r="AG8" s="45">
        <f t="shared" si="3"/>
        <v>0</v>
      </c>
      <c r="AH8" s="45">
        <f t="shared" si="3"/>
        <v>0</v>
      </c>
      <c r="AI8" s="45">
        <f t="shared" si="3"/>
        <v>0</v>
      </c>
      <c r="AJ8" s="45">
        <f t="shared" si="3"/>
        <v>0</v>
      </c>
      <c r="AK8" s="45">
        <f t="shared" si="3"/>
        <v>0</v>
      </c>
      <c r="AL8" s="45">
        <f t="shared" si="3"/>
        <v>0</v>
      </c>
      <c r="AM8" s="45">
        <f t="shared" si="3"/>
        <v>0</v>
      </c>
      <c r="AN8" s="45">
        <f t="shared" si="3"/>
        <v>0</v>
      </c>
      <c r="AO8" s="45">
        <f t="shared" si="3"/>
        <v>0</v>
      </c>
      <c r="AP8" s="45">
        <f t="shared" si="3"/>
        <v>0</v>
      </c>
      <c r="AQ8" s="45">
        <f t="shared" si="3"/>
        <v>0</v>
      </c>
      <c r="AR8" s="45">
        <f t="shared" si="3"/>
        <v>0</v>
      </c>
      <c r="AS8" s="45">
        <f t="shared" si="3"/>
        <v>0</v>
      </c>
      <c r="AT8" s="45">
        <f t="shared" si="3"/>
        <v>0</v>
      </c>
      <c r="AU8" s="45" t="s">
        <v>56</v>
      </c>
      <c r="AV8" s="45" t="s">
        <v>41</v>
      </c>
      <c r="AW8" s="45" t="s">
        <v>41</v>
      </c>
      <c r="AX8" s="45" t="s">
        <v>41</v>
      </c>
      <c r="AY8" s="45" t="s">
        <v>41</v>
      </c>
      <c r="AZ8" s="45" t="s">
        <v>41</v>
      </c>
      <c r="BA8" s="45" t="s">
        <v>41</v>
      </c>
      <c r="BB8" s="45" t="s">
        <v>41</v>
      </c>
      <c r="BC8" s="45" t="s">
        <v>41</v>
      </c>
      <c r="BD8" s="45" t="s">
        <v>41</v>
      </c>
      <c r="BE8" s="45">
        <f aca="true" t="shared" si="4" ref="BE8:BE57">E8+F8+G8+H8+I8+J8+K8+L8+M8+N8+O8+P8+Q8+R8+S8+T8+U8+X8+Y8+Z8+AA8+AB8+AC8+AD8+AE8+AF8+AG8+AH8+AI8+AJ8+AK8+AL8+AM8+AN8+AO8+AP8+AQ8+AR8+AS8</f>
        <v>0</v>
      </c>
    </row>
    <row r="9" spans="1:58" ht="15" customHeight="1" thickBot="1">
      <c r="A9" s="106"/>
      <c r="B9" s="99"/>
      <c r="C9" s="99"/>
      <c r="D9" s="45" t="s">
        <v>29</v>
      </c>
      <c r="E9" s="39">
        <f aca="true" t="shared" si="5" ref="E9:U9">E12+E39+E54</f>
        <v>0</v>
      </c>
      <c r="F9" s="45">
        <f t="shared" si="5"/>
        <v>0</v>
      </c>
      <c r="G9" s="45">
        <f t="shared" si="5"/>
        <v>0</v>
      </c>
      <c r="H9" s="45">
        <f t="shared" si="5"/>
        <v>0</v>
      </c>
      <c r="I9" s="45">
        <f t="shared" si="5"/>
        <v>0</v>
      </c>
      <c r="J9" s="45">
        <f t="shared" si="5"/>
        <v>0</v>
      </c>
      <c r="K9" s="45">
        <f t="shared" si="5"/>
        <v>0</v>
      </c>
      <c r="L9" s="45">
        <f t="shared" si="5"/>
        <v>0</v>
      </c>
      <c r="M9" s="45">
        <f t="shared" si="5"/>
        <v>0</v>
      </c>
      <c r="N9" s="45">
        <f t="shared" si="5"/>
        <v>0</v>
      </c>
      <c r="O9" s="45">
        <f t="shared" si="5"/>
        <v>0</v>
      </c>
      <c r="P9" s="45">
        <f t="shared" si="5"/>
        <v>0</v>
      </c>
      <c r="Q9" s="45">
        <f t="shared" si="5"/>
        <v>0</v>
      </c>
      <c r="R9" s="45">
        <f t="shared" si="5"/>
        <v>0</v>
      </c>
      <c r="S9" s="45">
        <f t="shared" si="5"/>
        <v>0</v>
      </c>
      <c r="T9" s="45">
        <f t="shared" si="5"/>
        <v>0</v>
      </c>
      <c r="U9" s="45">
        <f t="shared" si="5"/>
        <v>0</v>
      </c>
      <c r="V9" s="45" t="s">
        <v>41</v>
      </c>
      <c r="W9" s="45" t="s">
        <v>41</v>
      </c>
      <c r="X9" s="45">
        <f aca="true" t="shared" si="6" ref="X9:AT9">X12+X39+X54</f>
        <v>0</v>
      </c>
      <c r="Y9" s="45">
        <f t="shared" si="6"/>
        <v>0</v>
      </c>
      <c r="Z9" s="45">
        <f t="shared" si="6"/>
        <v>1</v>
      </c>
      <c r="AA9" s="45">
        <f t="shared" si="6"/>
        <v>0</v>
      </c>
      <c r="AB9" s="45">
        <f t="shared" si="6"/>
        <v>1</v>
      </c>
      <c r="AC9" s="45">
        <f t="shared" si="6"/>
        <v>0</v>
      </c>
      <c r="AD9" s="45">
        <f t="shared" si="6"/>
        <v>0</v>
      </c>
      <c r="AE9" s="45">
        <f t="shared" si="6"/>
        <v>1</v>
      </c>
      <c r="AF9" s="45">
        <f t="shared" si="6"/>
        <v>0</v>
      </c>
      <c r="AG9" s="45">
        <f t="shared" si="6"/>
        <v>0</v>
      </c>
      <c r="AH9" s="45">
        <f t="shared" si="6"/>
        <v>1</v>
      </c>
      <c r="AI9" s="45">
        <f t="shared" si="6"/>
        <v>0</v>
      </c>
      <c r="AJ9" s="45">
        <f t="shared" si="6"/>
        <v>1</v>
      </c>
      <c r="AK9" s="45">
        <f t="shared" si="6"/>
        <v>0</v>
      </c>
      <c r="AL9" s="45">
        <f t="shared" si="6"/>
        <v>0</v>
      </c>
      <c r="AM9" s="45">
        <f t="shared" si="6"/>
        <v>1</v>
      </c>
      <c r="AN9" s="45">
        <f t="shared" si="6"/>
        <v>0</v>
      </c>
      <c r="AO9" s="45">
        <f t="shared" si="6"/>
        <v>1</v>
      </c>
      <c r="AP9" s="45">
        <f t="shared" si="6"/>
        <v>0</v>
      </c>
      <c r="AQ9" s="45">
        <f t="shared" si="6"/>
        <v>0</v>
      </c>
      <c r="AR9" s="45">
        <f t="shared" si="6"/>
        <v>0</v>
      </c>
      <c r="AS9" s="45">
        <f t="shared" si="6"/>
        <v>0</v>
      </c>
      <c r="AT9" s="45">
        <f t="shared" si="6"/>
        <v>0</v>
      </c>
      <c r="AU9" s="45" t="s">
        <v>56</v>
      </c>
      <c r="AV9" s="45" t="s">
        <v>41</v>
      </c>
      <c r="AW9" s="45" t="s">
        <v>41</v>
      </c>
      <c r="AX9" s="45" t="s">
        <v>41</v>
      </c>
      <c r="AY9" s="45" t="s">
        <v>41</v>
      </c>
      <c r="AZ9" s="45" t="s">
        <v>41</v>
      </c>
      <c r="BA9" s="45" t="s">
        <v>41</v>
      </c>
      <c r="BB9" s="45" t="s">
        <v>41</v>
      </c>
      <c r="BC9" s="45" t="s">
        <v>41</v>
      </c>
      <c r="BD9" s="45" t="s">
        <v>41</v>
      </c>
      <c r="BE9" s="45">
        <f t="shared" si="4"/>
        <v>7</v>
      </c>
      <c r="BF9" s="2"/>
    </row>
    <row r="10" spans="1:57" ht="13.5" customHeight="1" thickBot="1">
      <c r="A10" s="106"/>
      <c r="B10" s="109" t="s">
        <v>83</v>
      </c>
      <c r="C10" s="99" t="s">
        <v>84</v>
      </c>
      <c r="D10" s="45" t="s">
        <v>21</v>
      </c>
      <c r="E10" s="39">
        <f>E13+E16+E19+E22+E25+E28+E31+E34</f>
        <v>19</v>
      </c>
      <c r="F10" s="45">
        <f aca="true" t="shared" si="7" ref="F10:AT10">F13+F16+F19+F22+F25+F28+F31+F34</f>
        <v>19</v>
      </c>
      <c r="G10" s="45">
        <f t="shared" si="7"/>
        <v>19</v>
      </c>
      <c r="H10" s="45">
        <f t="shared" si="7"/>
        <v>19</v>
      </c>
      <c r="I10" s="45">
        <f t="shared" si="7"/>
        <v>19</v>
      </c>
      <c r="J10" s="45">
        <f t="shared" si="7"/>
        <v>19</v>
      </c>
      <c r="K10" s="45">
        <f t="shared" si="7"/>
        <v>19</v>
      </c>
      <c r="L10" s="45">
        <f t="shared" si="7"/>
        <v>19</v>
      </c>
      <c r="M10" s="45">
        <f t="shared" si="7"/>
        <v>19</v>
      </c>
      <c r="N10" s="45">
        <f t="shared" si="7"/>
        <v>19</v>
      </c>
      <c r="O10" s="45">
        <f t="shared" si="7"/>
        <v>19</v>
      </c>
      <c r="P10" s="45">
        <f t="shared" si="7"/>
        <v>19</v>
      </c>
      <c r="Q10" s="45">
        <f t="shared" si="7"/>
        <v>19</v>
      </c>
      <c r="R10" s="45">
        <f t="shared" si="7"/>
        <v>19</v>
      </c>
      <c r="S10" s="45">
        <f t="shared" si="7"/>
        <v>19</v>
      </c>
      <c r="T10" s="45">
        <f t="shared" si="7"/>
        <v>19</v>
      </c>
      <c r="U10" s="45">
        <f t="shared" si="7"/>
        <v>19</v>
      </c>
      <c r="V10" s="45" t="s">
        <v>41</v>
      </c>
      <c r="W10" s="45" t="s">
        <v>41</v>
      </c>
      <c r="X10" s="45">
        <f t="shared" si="7"/>
        <v>25</v>
      </c>
      <c r="Y10" s="45">
        <f t="shared" si="7"/>
        <v>25</v>
      </c>
      <c r="Z10" s="45">
        <f t="shared" si="7"/>
        <v>25</v>
      </c>
      <c r="AA10" s="45">
        <f t="shared" si="7"/>
        <v>26</v>
      </c>
      <c r="AB10" s="45">
        <f t="shared" si="7"/>
        <v>25</v>
      </c>
      <c r="AC10" s="45">
        <f t="shared" si="7"/>
        <v>26</v>
      </c>
      <c r="AD10" s="45">
        <f t="shared" si="7"/>
        <v>25</v>
      </c>
      <c r="AE10" s="45">
        <f t="shared" si="7"/>
        <v>25</v>
      </c>
      <c r="AF10" s="45">
        <f t="shared" si="7"/>
        <v>26</v>
      </c>
      <c r="AG10" s="45">
        <f t="shared" si="7"/>
        <v>25</v>
      </c>
      <c r="AH10" s="45">
        <f t="shared" si="7"/>
        <v>25</v>
      </c>
      <c r="AI10" s="45">
        <f t="shared" si="7"/>
        <v>26</v>
      </c>
      <c r="AJ10" s="45">
        <f t="shared" si="7"/>
        <v>25</v>
      </c>
      <c r="AK10" s="45">
        <f t="shared" si="7"/>
        <v>26</v>
      </c>
      <c r="AL10" s="45">
        <f t="shared" si="7"/>
        <v>25</v>
      </c>
      <c r="AM10" s="45">
        <f t="shared" si="7"/>
        <v>26</v>
      </c>
      <c r="AN10" s="45">
        <f t="shared" si="7"/>
        <v>25</v>
      </c>
      <c r="AO10" s="45">
        <f t="shared" si="7"/>
        <v>26</v>
      </c>
      <c r="AP10" s="45">
        <f t="shared" si="7"/>
        <v>26</v>
      </c>
      <c r="AQ10" s="45">
        <f t="shared" si="7"/>
        <v>25</v>
      </c>
      <c r="AR10" s="45">
        <f t="shared" si="7"/>
        <v>25</v>
      </c>
      <c r="AS10" s="45">
        <f t="shared" si="7"/>
        <v>25</v>
      </c>
      <c r="AT10" s="45">
        <f t="shared" si="7"/>
        <v>25</v>
      </c>
      <c r="AU10" s="45" t="s">
        <v>56</v>
      </c>
      <c r="AV10" s="45" t="s">
        <v>41</v>
      </c>
      <c r="AW10" s="45" t="s">
        <v>41</v>
      </c>
      <c r="AX10" s="45" t="s">
        <v>41</v>
      </c>
      <c r="AY10" s="45" t="s">
        <v>41</v>
      </c>
      <c r="AZ10" s="45" t="s">
        <v>41</v>
      </c>
      <c r="BA10" s="45" t="s">
        <v>41</v>
      </c>
      <c r="BB10" s="45" t="s">
        <v>41</v>
      </c>
      <c r="BC10" s="45" t="s">
        <v>41</v>
      </c>
      <c r="BD10" s="45" t="s">
        <v>41</v>
      </c>
      <c r="BE10" s="45">
        <f t="shared" si="4"/>
        <v>881</v>
      </c>
    </row>
    <row r="11" spans="1:57" ht="9.75" customHeight="1" thickBot="1">
      <c r="A11" s="106"/>
      <c r="B11" s="110"/>
      <c r="C11" s="99"/>
      <c r="D11" s="45" t="s">
        <v>22</v>
      </c>
      <c r="E11" s="39">
        <f>E14+E17+E20+E23+E26+E29+E32+E35</f>
        <v>0</v>
      </c>
      <c r="F11" s="45">
        <f aca="true" t="shared" si="8" ref="F11:AT11">F14+F17+F20+F23+F26+F29+F32+F35</f>
        <v>0</v>
      </c>
      <c r="G11" s="45">
        <f t="shared" si="8"/>
        <v>0</v>
      </c>
      <c r="H11" s="45">
        <f t="shared" si="8"/>
        <v>0</v>
      </c>
      <c r="I11" s="45">
        <f t="shared" si="8"/>
        <v>0</v>
      </c>
      <c r="J11" s="45">
        <f t="shared" si="8"/>
        <v>0</v>
      </c>
      <c r="K11" s="45">
        <f t="shared" si="8"/>
        <v>0</v>
      </c>
      <c r="L11" s="45">
        <f t="shared" si="8"/>
        <v>0</v>
      </c>
      <c r="M11" s="45">
        <f t="shared" si="8"/>
        <v>0</v>
      </c>
      <c r="N11" s="45">
        <f t="shared" si="8"/>
        <v>0</v>
      </c>
      <c r="O11" s="45">
        <f t="shared" si="8"/>
        <v>0</v>
      </c>
      <c r="P11" s="45">
        <f t="shared" si="8"/>
        <v>0</v>
      </c>
      <c r="Q11" s="45">
        <f t="shared" si="8"/>
        <v>0</v>
      </c>
      <c r="R11" s="45">
        <f t="shared" si="8"/>
        <v>0</v>
      </c>
      <c r="S11" s="45">
        <f t="shared" si="8"/>
        <v>0</v>
      </c>
      <c r="T11" s="45">
        <f t="shared" si="8"/>
        <v>0</v>
      </c>
      <c r="U11" s="45">
        <f t="shared" si="8"/>
        <v>0</v>
      </c>
      <c r="V11" s="45" t="s">
        <v>41</v>
      </c>
      <c r="W11" s="45" t="s">
        <v>41</v>
      </c>
      <c r="X11" s="45">
        <f t="shared" si="8"/>
        <v>0</v>
      </c>
      <c r="Y11" s="45">
        <f t="shared" si="8"/>
        <v>0</v>
      </c>
      <c r="Z11" s="45">
        <f t="shared" si="8"/>
        <v>0</v>
      </c>
      <c r="AA11" s="45">
        <f t="shared" si="8"/>
        <v>0</v>
      </c>
      <c r="AB11" s="45">
        <f t="shared" si="8"/>
        <v>0</v>
      </c>
      <c r="AC11" s="45">
        <f t="shared" si="8"/>
        <v>0</v>
      </c>
      <c r="AD11" s="45">
        <f t="shared" si="8"/>
        <v>0</v>
      </c>
      <c r="AE11" s="45">
        <f t="shared" si="8"/>
        <v>0</v>
      </c>
      <c r="AF11" s="45">
        <f t="shared" si="8"/>
        <v>0</v>
      </c>
      <c r="AG11" s="45">
        <f t="shared" si="8"/>
        <v>0</v>
      </c>
      <c r="AH11" s="45">
        <f t="shared" si="8"/>
        <v>0</v>
      </c>
      <c r="AI11" s="45">
        <f t="shared" si="8"/>
        <v>0</v>
      </c>
      <c r="AJ11" s="45">
        <f t="shared" si="8"/>
        <v>0</v>
      </c>
      <c r="AK11" s="45">
        <f t="shared" si="8"/>
        <v>0</v>
      </c>
      <c r="AL11" s="45">
        <f t="shared" si="8"/>
        <v>0</v>
      </c>
      <c r="AM11" s="45">
        <f t="shared" si="8"/>
        <v>0</v>
      </c>
      <c r="AN11" s="45">
        <f t="shared" si="8"/>
        <v>0</v>
      </c>
      <c r="AO11" s="45">
        <f t="shared" si="8"/>
        <v>0</v>
      </c>
      <c r="AP11" s="45">
        <f t="shared" si="8"/>
        <v>0</v>
      </c>
      <c r="AQ11" s="45">
        <f t="shared" si="8"/>
        <v>0</v>
      </c>
      <c r="AR11" s="45">
        <f t="shared" si="8"/>
        <v>0</v>
      </c>
      <c r="AS11" s="45">
        <f t="shared" si="8"/>
        <v>0</v>
      </c>
      <c r="AT11" s="45">
        <f t="shared" si="8"/>
        <v>0</v>
      </c>
      <c r="AU11" s="45" t="s">
        <v>56</v>
      </c>
      <c r="AV11" s="45" t="s">
        <v>41</v>
      </c>
      <c r="AW11" s="45" t="s">
        <v>41</v>
      </c>
      <c r="AX11" s="45" t="s">
        <v>41</v>
      </c>
      <c r="AY11" s="45" t="s">
        <v>41</v>
      </c>
      <c r="AZ11" s="45" t="s">
        <v>41</v>
      </c>
      <c r="BA11" s="45" t="s">
        <v>41</v>
      </c>
      <c r="BB11" s="45" t="s">
        <v>41</v>
      </c>
      <c r="BC11" s="45" t="s">
        <v>41</v>
      </c>
      <c r="BD11" s="45" t="s">
        <v>41</v>
      </c>
      <c r="BE11" s="45">
        <f t="shared" si="4"/>
        <v>0</v>
      </c>
    </row>
    <row r="12" spans="1:57" ht="16.5" customHeight="1" thickBot="1">
      <c r="A12" s="106"/>
      <c r="B12" s="111"/>
      <c r="C12" s="99"/>
      <c r="D12" s="45" t="s">
        <v>29</v>
      </c>
      <c r="E12" s="39">
        <f>E15+E18+E21+E24+E27+E30+E33+E36</f>
        <v>0</v>
      </c>
      <c r="F12" s="45">
        <f aca="true" t="shared" si="9" ref="F12:AT12">F15+F18+F21+F24+F27+F30+F33+F36</f>
        <v>0</v>
      </c>
      <c r="G12" s="45">
        <f t="shared" si="9"/>
        <v>0</v>
      </c>
      <c r="H12" s="45">
        <f t="shared" si="9"/>
        <v>0</v>
      </c>
      <c r="I12" s="45">
        <f t="shared" si="9"/>
        <v>0</v>
      </c>
      <c r="J12" s="45">
        <f t="shared" si="9"/>
        <v>0</v>
      </c>
      <c r="K12" s="45">
        <f t="shared" si="9"/>
        <v>0</v>
      </c>
      <c r="L12" s="45">
        <f t="shared" si="9"/>
        <v>0</v>
      </c>
      <c r="M12" s="45">
        <f t="shared" si="9"/>
        <v>0</v>
      </c>
      <c r="N12" s="45">
        <f t="shared" si="9"/>
        <v>0</v>
      </c>
      <c r="O12" s="45">
        <f t="shared" si="9"/>
        <v>0</v>
      </c>
      <c r="P12" s="45">
        <f t="shared" si="9"/>
        <v>0</v>
      </c>
      <c r="Q12" s="45">
        <f t="shared" si="9"/>
        <v>0</v>
      </c>
      <c r="R12" s="45">
        <f t="shared" si="9"/>
        <v>0</v>
      </c>
      <c r="S12" s="45">
        <f t="shared" si="9"/>
        <v>0</v>
      </c>
      <c r="T12" s="45">
        <f t="shared" si="9"/>
        <v>0</v>
      </c>
      <c r="U12" s="45">
        <f t="shared" si="9"/>
        <v>0</v>
      </c>
      <c r="V12" s="45" t="s">
        <v>41</v>
      </c>
      <c r="W12" s="45" t="s">
        <v>41</v>
      </c>
      <c r="X12" s="45">
        <f t="shared" si="9"/>
        <v>0</v>
      </c>
      <c r="Y12" s="45">
        <f t="shared" si="9"/>
        <v>0</v>
      </c>
      <c r="Z12" s="45">
        <f t="shared" si="9"/>
        <v>0</v>
      </c>
      <c r="AA12" s="45">
        <f t="shared" si="9"/>
        <v>0</v>
      </c>
      <c r="AB12" s="45">
        <f t="shared" si="9"/>
        <v>0</v>
      </c>
      <c r="AC12" s="45">
        <f t="shared" si="9"/>
        <v>0</v>
      </c>
      <c r="AD12" s="45">
        <f t="shared" si="9"/>
        <v>0</v>
      </c>
      <c r="AE12" s="45">
        <f t="shared" si="9"/>
        <v>0</v>
      </c>
      <c r="AF12" s="45">
        <f t="shared" si="9"/>
        <v>0</v>
      </c>
      <c r="AG12" s="45">
        <f t="shared" si="9"/>
        <v>0</v>
      </c>
      <c r="AH12" s="45">
        <f t="shared" si="9"/>
        <v>0</v>
      </c>
      <c r="AI12" s="45">
        <f t="shared" si="9"/>
        <v>0</v>
      </c>
      <c r="AJ12" s="45">
        <f t="shared" si="9"/>
        <v>0</v>
      </c>
      <c r="AK12" s="45">
        <f t="shared" si="9"/>
        <v>0</v>
      </c>
      <c r="AL12" s="45">
        <f t="shared" si="9"/>
        <v>0</v>
      </c>
      <c r="AM12" s="45">
        <f t="shared" si="9"/>
        <v>0</v>
      </c>
      <c r="AN12" s="45">
        <f t="shared" si="9"/>
        <v>0</v>
      </c>
      <c r="AO12" s="45">
        <f t="shared" si="9"/>
        <v>0</v>
      </c>
      <c r="AP12" s="45">
        <f t="shared" si="9"/>
        <v>0</v>
      </c>
      <c r="AQ12" s="45">
        <f t="shared" si="9"/>
        <v>0</v>
      </c>
      <c r="AR12" s="45">
        <f t="shared" si="9"/>
        <v>0</v>
      </c>
      <c r="AS12" s="45">
        <f t="shared" si="9"/>
        <v>0</v>
      </c>
      <c r="AT12" s="45">
        <f t="shared" si="9"/>
        <v>0</v>
      </c>
      <c r="AU12" s="45" t="s">
        <v>56</v>
      </c>
      <c r="AV12" s="45" t="s">
        <v>41</v>
      </c>
      <c r="AW12" s="45" t="s">
        <v>41</v>
      </c>
      <c r="AX12" s="45" t="s">
        <v>41</v>
      </c>
      <c r="AY12" s="45" t="s">
        <v>41</v>
      </c>
      <c r="AZ12" s="45" t="s">
        <v>41</v>
      </c>
      <c r="BA12" s="45" t="s">
        <v>41</v>
      </c>
      <c r="BB12" s="45" t="s">
        <v>41</v>
      </c>
      <c r="BC12" s="45" t="s">
        <v>41</v>
      </c>
      <c r="BD12" s="45" t="s">
        <v>41</v>
      </c>
      <c r="BE12" s="45">
        <f t="shared" si="4"/>
        <v>0</v>
      </c>
    </row>
    <row r="13" spans="1:57" ht="10.5" customHeight="1" thickBot="1">
      <c r="A13" s="106"/>
      <c r="B13" s="90" t="s">
        <v>85</v>
      </c>
      <c r="C13" s="90" t="s">
        <v>36</v>
      </c>
      <c r="D13" s="44" t="s">
        <v>21</v>
      </c>
      <c r="E13" s="21">
        <v>2</v>
      </c>
      <c r="F13" s="21">
        <v>2</v>
      </c>
      <c r="G13" s="21">
        <v>2</v>
      </c>
      <c r="H13" s="21">
        <v>2</v>
      </c>
      <c r="I13" s="22">
        <v>2</v>
      </c>
      <c r="J13" s="21">
        <v>2</v>
      </c>
      <c r="K13" s="21">
        <v>2</v>
      </c>
      <c r="L13" s="21">
        <v>2</v>
      </c>
      <c r="M13" s="21">
        <v>2</v>
      </c>
      <c r="N13" s="21">
        <v>2</v>
      </c>
      <c r="O13" s="21">
        <v>2</v>
      </c>
      <c r="P13" s="21">
        <v>2</v>
      </c>
      <c r="Q13" s="21">
        <v>2</v>
      </c>
      <c r="R13" s="23">
        <v>2</v>
      </c>
      <c r="S13" s="21">
        <v>2</v>
      </c>
      <c r="T13" s="23">
        <v>2</v>
      </c>
      <c r="U13" s="23">
        <v>2</v>
      </c>
      <c r="V13" s="45" t="s">
        <v>41</v>
      </c>
      <c r="W13" s="45" t="s">
        <v>41</v>
      </c>
      <c r="X13" s="21">
        <v>2</v>
      </c>
      <c r="Y13" s="21">
        <v>2</v>
      </c>
      <c r="Z13" s="21">
        <v>2</v>
      </c>
      <c r="AA13" s="21">
        <v>2</v>
      </c>
      <c r="AB13" s="21">
        <v>2</v>
      </c>
      <c r="AC13" s="21">
        <v>2</v>
      </c>
      <c r="AD13" s="21">
        <v>2</v>
      </c>
      <c r="AE13" s="21">
        <v>2</v>
      </c>
      <c r="AF13" s="21">
        <v>2</v>
      </c>
      <c r="AG13" s="21">
        <v>2</v>
      </c>
      <c r="AH13" s="21">
        <v>2</v>
      </c>
      <c r="AI13" s="21">
        <v>2</v>
      </c>
      <c r="AJ13" s="21">
        <v>2</v>
      </c>
      <c r="AK13" s="21">
        <v>2</v>
      </c>
      <c r="AL13" s="21">
        <v>2</v>
      </c>
      <c r="AM13" s="21">
        <v>2</v>
      </c>
      <c r="AN13" s="21">
        <v>2</v>
      </c>
      <c r="AO13" s="21">
        <v>2</v>
      </c>
      <c r="AP13" s="21">
        <v>2</v>
      </c>
      <c r="AQ13" s="21">
        <v>2</v>
      </c>
      <c r="AR13" s="21">
        <v>2</v>
      </c>
      <c r="AS13" s="21">
        <v>2</v>
      </c>
      <c r="AT13" s="21">
        <v>2</v>
      </c>
      <c r="AU13" s="45" t="s">
        <v>56</v>
      </c>
      <c r="AV13" s="45" t="s">
        <v>41</v>
      </c>
      <c r="AW13" s="45" t="s">
        <v>41</v>
      </c>
      <c r="AX13" s="45" t="s">
        <v>41</v>
      </c>
      <c r="AY13" s="45" t="s">
        <v>41</v>
      </c>
      <c r="AZ13" s="45" t="s">
        <v>41</v>
      </c>
      <c r="BA13" s="45" t="s">
        <v>41</v>
      </c>
      <c r="BB13" s="45" t="s">
        <v>41</v>
      </c>
      <c r="BC13" s="45" t="s">
        <v>41</v>
      </c>
      <c r="BD13" s="45" t="s">
        <v>41</v>
      </c>
      <c r="BE13" s="44">
        <f t="shared" si="4"/>
        <v>78</v>
      </c>
    </row>
    <row r="14" spans="1:57" ht="10.5" customHeight="1" thickBot="1">
      <c r="A14" s="106"/>
      <c r="B14" s="90"/>
      <c r="C14" s="90"/>
      <c r="D14" s="44" t="s">
        <v>22</v>
      </c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45" t="s">
        <v>41</v>
      </c>
      <c r="W14" s="45" t="s">
        <v>41</v>
      </c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44"/>
      <c r="AU14" s="45" t="s">
        <v>56</v>
      </c>
      <c r="AV14" s="45" t="s">
        <v>41</v>
      </c>
      <c r="AW14" s="45" t="s">
        <v>41</v>
      </c>
      <c r="AX14" s="45" t="s">
        <v>41</v>
      </c>
      <c r="AY14" s="45" t="s">
        <v>41</v>
      </c>
      <c r="AZ14" s="45" t="s">
        <v>41</v>
      </c>
      <c r="BA14" s="45" t="s">
        <v>41</v>
      </c>
      <c r="BB14" s="45" t="s">
        <v>41</v>
      </c>
      <c r="BC14" s="45" t="s">
        <v>41</v>
      </c>
      <c r="BD14" s="45" t="s">
        <v>41</v>
      </c>
      <c r="BE14" s="44">
        <f t="shared" si="4"/>
        <v>0</v>
      </c>
    </row>
    <row r="15" spans="1:57" ht="13.5" customHeight="1" thickBot="1">
      <c r="A15" s="106"/>
      <c r="B15" s="90"/>
      <c r="C15" s="90"/>
      <c r="D15" s="44" t="s">
        <v>29</v>
      </c>
      <c r="E15" s="21"/>
      <c r="F15" s="21"/>
      <c r="G15" s="21"/>
      <c r="H15" s="21"/>
      <c r="I15" s="22"/>
      <c r="J15" s="21"/>
      <c r="K15" s="21"/>
      <c r="L15" s="21"/>
      <c r="M15" s="21"/>
      <c r="N15" s="21"/>
      <c r="O15" s="21"/>
      <c r="P15" s="21"/>
      <c r="Q15" s="21"/>
      <c r="R15" s="23"/>
      <c r="S15" s="21"/>
      <c r="T15" s="23"/>
      <c r="U15" s="23"/>
      <c r="V15" s="45" t="s">
        <v>41</v>
      </c>
      <c r="W15" s="45" t="s">
        <v>41</v>
      </c>
      <c r="X15" s="21"/>
      <c r="Y15" s="21"/>
      <c r="Z15" s="21"/>
      <c r="AA15" s="21"/>
      <c r="AB15" s="21"/>
      <c r="AC15" s="21"/>
      <c r="AD15" s="21"/>
      <c r="AE15" s="21"/>
      <c r="AF15" s="21"/>
      <c r="AG15" s="22"/>
      <c r="AH15" s="21"/>
      <c r="AI15" s="21"/>
      <c r="AJ15" s="23"/>
      <c r="AK15" s="23"/>
      <c r="AL15" s="23"/>
      <c r="AM15" s="23"/>
      <c r="AN15" s="21"/>
      <c r="AO15" s="21"/>
      <c r="AP15" s="22"/>
      <c r="AQ15" s="22"/>
      <c r="AR15" s="21"/>
      <c r="AS15" s="23"/>
      <c r="AT15" s="44"/>
      <c r="AU15" s="45" t="s">
        <v>56</v>
      </c>
      <c r="AV15" s="45" t="s">
        <v>41</v>
      </c>
      <c r="AW15" s="45" t="s">
        <v>41</v>
      </c>
      <c r="AX15" s="45" t="s">
        <v>41</v>
      </c>
      <c r="AY15" s="45" t="s">
        <v>41</v>
      </c>
      <c r="AZ15" s="45" t="s">
        <v>41</v>
      </c>
      <c r="BA15" s="45" t="s">
        <v>41</v>
      </c>
      <c r="BB15" s="45" t="s">
        <v>41</v>
      </c>
      <c r="BC15" s="45" t="s">
        <v>41</v>
      </c>
      <c r="BD15" s="45" t="s">
        <v>41</v>
      </c>
      <c r="BE15" s="44">
        <f t="shared" si="4"/>
        <v>0</v>
      </c>
    </row>
    <row r="16" spans="1:57" ht="12" customHeight="1" thickBot="1">
      <c r="A16" s="106"/>
      <c r="B16" s="90" t="s">
        <v>86</v>
      </c>
      <c r="C16" s="90" t="s">
        <v>37</v>
      </c>
      <c r="D16" s="44" t="s">
        <v>21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45" t="s">
        <v>41</v>
      </c>
      <c r="W16" s="45" t="s">
        <v>41</v>
      </c>
      <c r="X16" s="21">
        <v>4</v>
      </c>
      <c r="Y16" s="21">
        <v>4</v>
      </c>
      <c r="Z16" s="21">
        <v>4</v>
      </c>
      <c r="AA16" s="21">
        <v>4</v>
      </c>
      <c r="AB16" s="21">
        <v>4</v>
      </c>
      <c r="AC16" s="21">
        <v>4</v>
      </c>
      <c r="AD16" s="21">
        <v>4</v>
      </c>
      <c r="AE16" s="21">
        <v>4</v>
      </c>
      <c r="AF16" s="21">
        <v>4</v>
      </c>
      <c r="AG16" s="21">
        <v>4</v>
      </c>
      <c r="AH16" s="21">
        <v>4</v>
      </c>
      <c r="AI16" s="21">
        <v>4</v>
      </c>
      <c r="AJ16" s="21">
        <v>4</v>
      </c>
      <c r="AK16" s="21">
        <v>5</v>
      </c>
      <c r="AL16" s="21">
        <v>4</v>
      </c>
      <c r="AM16" s="21">
        <v>5</v>
      </c>
      <c r="AN16" s="21">
        <v>4</v>
      </c>
      <c r="AO16" s="21">
        <v>5</v>
      </c>
      <c r="AP16" s="21">
        <v>5</v>
      </c>
      <c r="AQ16" s="21">
        <v>4</v>
      </c>
      <c r="AR16" s="21">
        <v>4</v>
      </c>
      <c r="AS16" s="21">
        <v>4</v>
      </c>
      <c r="AT16" s="21">
        <v>4</v>
      </c>
      <c r="AU16" s="45" t="s">
        <v>56</v>
      </c>
      <c r="AV16" s="45" t="s">
        <v>41</v>
      </c>
      <c r="AW16" s="45" t="s">
        <v>41</v>
      </c>
      <c r="AX16" s="45" t="s">
        <v>41</v>
      </c>
      <c r="AY16" s="45" t="s">
        <v>41</v>
      </c>
      <c r="AZ16" s="45" t="s">
        <v>41</v>
      </c>
      <c r="BA16" s="45" t="s">
        <v>41</v>
      </c>
      <c r="BB16" s="45" t="s">
        <v>41</v>
      </c>
      <c r="BC16" s="45" t="s">
        <v>41</v>
      </c>
      <c r="BD16" s="45" t="s">
        <v>41</v>
      </c>
      <c r="BE16" s="44">
        <f t="shared" si="4"/>
        <v>92</v>
      </c>
    </row>
    <row r="17" spans="1:57" ht="9.75" customHeight="1" thickBot="1">
      <c r="A17" s="106"/>
      <c r="B17" s="90"/>
      <c r="C17" s="90"/>
      <c r="D17" s="44" t="s">
        <v>22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45" t="s">
        <v>41</v>
      </c>
      <c r="W17" s="45" t="s">
        <v>41</v>
      </c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44"/>
      <c r="AU17" s="45" t="s">
        <v>56</v>
      </c>
      <c r="AV17" s="45" t="s">
        <v>41</v>
      </c>
      <c r="AW17" s="45" t="s">
        <v>41</v>
      </c>
      <c r="AX17" s="45" t="s">
        <v>41</v>
      </c>
      <c r="AY17" s="45" t="s">
        <v>41</v>
      </c>
      <c r="AZ17" s="45" t="s">
        <v>41</v>
      </c>
      <c r="BA17" s="45" t="s">
        <v>41</v>
      </c>
      <c r="BB17" s="45" t="s">
        <v>41</v>
      </c>
      <c r="BC17" s="45" t="s">
        <v>41</v>
      </c>
      <c r="BD17" s="45" t="s">
        <v>41</v>
      </c>
      <c r="BE17" s="44">
        <f t="shared" si="4"/>
        <v>0</v>
      </c>
    </row>
    <row r="18" spans="1:57" ht="9.75" customHeight="1" thickBot="1">
      <c r="A18" s="106"/>
      <c r="B18" s="90"/>
      <c r="C18" s="91"/>
      <c r="D18" s="44" t="s">
        <v>29</v>
      </c>
      <c r="E18" s="21"/>
      <c r="F18" s="21"/>
      <c r="G18" s="21"/>
      <c r="H18" s="21"/>
      <c r="I18" s="22"/>
      <c r="J18" s="21"/>
      <c r="K18" s="21"/>
      <c r="L18" s="21"/>
      <c r="M18" s="21"/>
      <c r="N18" s="21"/>
      <c r="O18" s="21"/>
      <c r="P18" s="21"/>
      <c r="Q18" s="21"/>
      <c r="R18" s="23"/>
      <c r="S18" s="21"/>
      <c r="T18" s="23"/>
      <c r="U18" s="23"/>
      <c r="V18" s="45" t="s">
        <v>41</v>
      </c>
      <c r="W18" s="45" t="s">
        <v>41</v>
      </c>
      <c r="X18" s="21"/>
      <c r="Y18" s="21"/>
      <c r="Z18" s="21"/>
      <c r="AA18" s="21"/>
      <c r="AB18" s="21"/>
      <c r="AC18" s="21"/>
      <c r="AD18" s="21"/>
      <c r="AE18" s="21"/>
      <c r="AF18" s="21"/>
      <c r="AG18" s="22"/>
      <c r="AH18" s="21"/>
      <c r="AI18" s="21"/>
      <c r="AJ18" s="23"/>
      <c r="AK18" s="23"/>
      <c r="AL18" s="23"/>
      <c r="AM18" s="23"/>
      <c r="AN18" s="21"/>
      <c r="AO18" s="21"/>
      <c r="AP18" s="22"/>
      <c r="AQ18" s="22"/>
      <c r="AR18" s="21"/>
      <c r="AS18" s="23"/>
      <c r="AT18" s="44"/>
      <c r="AU18" s="45" t="s">
        <v>56</v>
      </c>
      <c r="AV18" s="45" t="s">
        <v>41</v>
      </c>
      <c r="AW18" s="45" t="s">
        <v>41</v>
      </c>
      <c r="AX18" s="45" t="s">
        <v>41</v>
      </c>
      <c r="AY18" s="45" t="s">
        <v>41</v>
      </c>
      <c r="AZ18" s="45" t="s">
        <v>41</v>
      </c>
      <c r="BA18" s="45" t="s">
        <v>41</v>
      </c>
      <c r="BB18" s="45" t="s">
        <v>41</v>
      </c>
      <c r="BC18" s="45" t="s">
        <v>41</v>
      </c>
      <c r="BD18" s="45" t="s">
        <v>41</v>
      </c>
      <c r="BE18" s="44">
        <f t="shared" si="4"/>
        <v>0</v>
      </c>
    </row>
    <row r="19" spans="1:57" ht="11.25" customHeight="1" thickBot="1">
      <c r="A19" s="106"/>
      <c r="B19" s="90" t="s">
        <v>87</v>
      </c>
      <c r="C19" s="90" t="s">
        <v>38</v>
      </c>
      <c r="D19" s="44" t="s">
        <v>21</v>
      </c>
      <c r="E19" s="21">
        <v>3</v>
      </c>
      <c r="F19" s="21">
        <v>3</v>
      </c>
      <c r="G19" s="21">
        <v>3</v>
      </c>
      <c r="H19" s="21">
        <v>3</v>
      </c>
      <c r="I19" s="22">
        <v>3</v>
      </c>
      <c r="J19" s="21">
        <v>3</v>
      </c>
      <c r="K19" s="21">
        <v>3</v>
      </c>
      <c r="L19" s="21">
        <v>3</v>
      </c>
      <c r="M19" s="21">
        <v>3</v>
      </c>
      <c r="N19" s="21">
        <v>3</v>
      </c>
      <c r="O19" s="21">
        <v>3</v>
      </c>
      <c r="P19" s="21">
        <v>3</v>
      </c>
      <c r="Q19" s="21">
        <v>3</v>
      </c>
      <c r="R19" s="23">
        <v>3</v>
      </c>
      <c r="S19" s="21">
        <v>3</v>
      </c>
      <c r="T19" s="23">
        <v>3</v>
      </c>
      <c r="U19" s="23">
        <v>3</v>
      </c>
      <c r="V19" s="45" t="s">
        <v>41</v>
      </c>
      <c r="W19" s="45" t="s">
        <v>41</v>
      </c>
      <c r="X19" s="21">
        <v>4</v>
      </c>
      <c r="Y19" s="21">
        <v>4</v>
      </c>
      <c r="Z19" s="21">
        <v>4</v>
      </c>
      <c r="AA19" s="21">
        <v>5</v>
      </c>
      <c r="AB19" s="21">
        <v>4</v>
      </c>
      <c r="AC19" s="21">
        <v>5</v>
      </c>
      <c r="AD19" s="21">
        <v>4</v>
      </c>
      <c r="AE19" s="21">
        <v>4</v>
      </c>
      <c r="AF19" s="21">
        <v>5</v>
      </c>
      <c r="AG19" s="21">
        <v>4</v>
      </c>
      <c r="AH19" s="21">
        <v>4</v>
      </c>
      <c r="AI19" s="21">
        <v>5</v>
      </c>
      <c r="AJ19" s="21">
        <v>4</v>
      </c>
      <c r="AK19" s="21">
        <v>4</v>
      </c>
      <c r="AL19" s="21">
        <v>4</v>
      </c>
      <c r="AM19" s="21">
        <v>4</v>
      </c>
      <c r="AN19" s="21">
        <v>4</v>
      </c>
      <c r="AO19" s="21">
        <v>4</v>
      </c>
      <c r="AP19" s="21">
        <v>4</v>
      </c>
      <c r="AQ19" s="21">
        <v>4</v>
      </c>
      <c r="AR19" s="21">
        <v>4</v>
      </c>
      <c r="AS19" s="21">
        <v>4</v>
      </c>
      <c r="AT19" s="21">
        <v>4</v>
      </c>
      <c r="AU19" s="45" t="s">
        <v>56</v>
      </c>
      <c r="AV19" s="45" t="s">
        <v>41</v>
      </c>
      <c r="AW19" s="45" t="s">
        <v>41</v>
      </c>
      <c r="AX19" s="45" t="s">
        <v>41</v>
      </c>
      <c r="AY19" s="45" t="s">
        <v>41</v>
      </c>
      <c r="AZ19" s="45" t="s">
        <v>41</v>
      </c>
      <c r="BA19" s="45" t="s">
        <v>41</v>
      </c>
      <c r="BB19" s="45" t="s">
        <v>41</v>
      </c>
      <c r="BC19" s="45" t="s">
        <v>41</v>
      </c>
      <c r="BD19" s="45" t="s">
        <v>41</v>
      </c>
      <c r="BE19" s="44">
        <f t="shared" si="4"/>
        <v>143</v>
      </c>
    </row>
    <row r="20" spans="1:57" ht="9.75" customHeight="1" thickBot="1">
      <c r="A20" s="106"/>
      <c r="B20" s="90"/>
      <c r="C20" s="90"/>
      <c r="D20" s="44" t="s">
        <v>22</v>
      </c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45"/>
      <c r="W20" s="45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44"/>
      <c r="AU20" s="45" t="s">
        <v>56</v>
      </c>
      <c r="AV20" s="45" t="s">
        <v>41</v>
      </c>
      <c r="AW20" s="45" t="s">
        <v>41</v>
      </c>
      <c r="AX20" s="45" t="s">
        <v>41</v>
      </c>
      <c r="AY20" s="45" t="s">
        <v>41</v>
      </c>
      <c r="AZ20" s="45" t="s">
        <v>41</v>
      </c>
      <c r="BA20" s="45" t="s">
        <v>41</v>
      </c>
      <c r="BB20" s="45" t="s">
        <v>41</v>
      </c>
      <c r="BC20" s="45" t="s">
        <v>41</v>
      </c>
      <c r="BD20" s="45" t="s">
        <v>41</v>
      </c>
      <c r="BE20" s="44">
        <f t="shared" si="4"/>
        <v>0</v>
      </c>
    </row>
    <row r="21" spans="1:57" ht="11.25" customHeight="1" thickBot="1">
      <c r="A21" s="106"/>
      <c r="B21" s="90"/>
      <c r="C21" s="90"/>
      <c r="D21" s="44" t="s">
        <v>29</v>
      </c>
      <c r="E21" s="21"/>
      <c r="F21" s="21"/>
      <c r="G21" s="21"/>
      <c r="H21" s="21"/>
      <c r="I21" s="22"/>
      <c r="J21" s="21"/>
      <c r="K21" s="21"/>
      <c r="L21" s="21"/>
      <c r="M21" s="21"/>
      <c r="N21" s="21"/>
      <c r="O21" s="21"/>
      <c r="P21" s="21"/>
      <c r="Q21" s="21"/>
      <c r="R21" s="23"/>
      <c r="S21" s="21"/>
      <c r="T21" s="23"/>
      <c r="U21" s="23"/>
      <c r="V21" s="45" t="s">
        <v>41</v>
      </c>
      <c r="W21" s="45" t="s">
        <v>41</v>
      </c>
      <c r="X21" s="21"/>
      <c r="Y21" s="21"/>
      <c r="Z21" s="21"/>
      <c r="AA21" s="21"/>
      <c r="AB21" s="21"/>
      <c r="AC21" s="21"/>
      <c r="AD21" s="21"/>
      <c r="AE21" s="21"/>
      <c r="AF21" s="21"/>
      <c r="AG21" s="22"/>
      <c r="AH21" s="21"/>
      <c r="AI21" s="21"/>
      <c r="AJ21" s="23"/>
      <c r="AK21" s="23"/>
      <c r="AL21" s="23"/>
      <c r="AM21" s="23"/>
      <c r="AN21" s="21"/>
      <c r="AO21" s="21"/>
      <c r="AP21" s="22"/>
      <c r="AQ21" s="22"/>
      <c r="AR21" s="21"/>
      <c r="AS21" s="23"/>
      <c r="AT21" s="44"/>
      <c r="AU21" s="45" t="s">
        <v>56</v>
      </c>
      <c r="AV21" s="45" t="s">
        <v>41</v>
      </c>
      <c r="AW21" s="45" t="s">
        <v>41</v>
      </c>
      <c r="AX21" s="45" t="s">
        <v>41</v>
      </c>
      <c r="AY21" s="45" t="s">
        <v>41</v>
      </c>
      <c r="AZ21" s="45" t="s">
        <v>41</v>
      </c>
      <c r="BA21" s="45" t="s">
        <v>41</v>
      </c>
      <c r="BB21" s="45" t="s">
        <v>41</v>
      </c>
      <c r="BC21" s="45" t="s">
        <v>41</v>
      </c>
      <c r="BD21" s="45" t="s">
        <v>41</v>
      </c>
      <c r="BE21" s="44">
        <f t="shared" si="4"/>
        <v>0</v>
      </c>
    </row>
    <row r="22" spans="1:57" ht="11.25" customHeight="1" thickBot="1">
      <c r="A22" s="106"/>
      <c r="B22" s="90" t="s">
        <v>88</v>
      </c>
      <c r="C22" s="90" t="s">
        <v>58</v>
      </c>
      <c r="D22" s="44" t="s">
        <v>21</v>
      </c>
      <c r="E22" s="21">
        <v>4</v>
      </c>
      <c r="F22" s="21">
        <v>4</v>
      </c>
      <c r="G22" s="21">
        <v>4</v>
      </c>
      <c r="H22" s="21">
        <v>4</v>
      </c>
      <c r="I22" s="21">
        <v>4</v>
      </c>
      <c r="J22" s="21">
        <v>4</v>
      </c>
      <c r="K22" s="21">
        <v>4</v>
      </c>
      <c r="L22" s="21">
        <v>4</v>
      </c>
      <c r="M22" s="21">
        <v>4</v>
      </c>
      <c r="N22" s="21">
        <v>4</v>
      </c>
      <c r="O22" s="21">
        <v>4</v>
      </c>
      <c r="P22" s="21">
        <v>4</v>
      </c>
      <c r="Q22" s="21">
        <v>4</v>
      </c>
      <c r="R22" s="21">
        <v>4</v>
      </c>
      <c r="S22" s="21">
        <v>4</v>
      </c>
      <c r="T22" s="21">
        <v>4</v>
      </c>
      <c r="U22" s="21">
        <v>4</v>
      </c>
      <c r="V22" s="45" t="s">
        <v>41</v>
      </c>
      <c r="W22" s="45" t="s">
        <v>41</v>
      </c>
      <c r="X22" s="21">
        <v>3</v>
      </c>
      <c r="Y22" s="21">
        <v>3</v>
      </c>
      <c r="Z22" s="21">
        <v>3</v>
      </c>
      <c r="AA22" s="21">
        <v>3</v>
      </c>
      <c r="AB22" s="21">
        <v>3</v>
      </c>
      <c r="AC22" s="21">
        <v>3</v>
      </c>
      <c r="AD22" s="21">
        <v>3</v>
      </c>
      <c r="AE22" s="21">
        <v>3</v>
      </c>
      <c r="AF22" s="21">
        <v>3</v>
      </c>
      <c r="AG22" s="21">
        <v>3</v>
      </c>
      <c r="AH22" s="21">
        <v>3</v>
      </c>
      <c r="AI22" s="21">
        <v>3</v>
      </c>
      <c r="AJ22" s="21">
        <v>3</v>
      </c>
      <c r="AK22" s="21">
        <v>3</v>
      </c>
      <c r="AL22" s="21">
        <v>3</v>
      </c>
      <c r="AM22" s="21">
        <v>3</v>
      </c>
      <c r="AN22" s="21">
        <v>3</v>
      </c>
      <c r="AO22" s="21">
        <v>3</v>
      </c>
      <c r="AP22" s="21">
        <v>3</v>
      </c>
      <c r="AQ22" s="21">
        <v>3</v>
      </c>
      <c r="AR22" s="21">
        <v>3</v>
      </c>
      <c r="AS22" s="21">
        <v>3</v>
      </c>
      <c r="AT22" s="21">
        <v>3</v>
      </c>
      <c r="AU22" s="45" t="s">
        <v>56</v>
      </c>
      <c r="AV22" s="45" t="s">
        <v>41</v>
      </c>
      <c r="AW22" s="45" t="s">
        <v>41</v>
      </c>
      <c r="AX22" s="45" t="s">
        <v>41</v>
      </c>
      <c r="AY22" s="45" t="s">
        <v>41</v>
      </c>
      <c r="AZ22" s="45" t="s">
        <v>41</v>
      </c>
      <c r="BA22" s="45" t="s">
        <v>41</v>
      </c>
      <c r="BB22" s="45" t="s">
        <v>41</v>
      </c>
      <c r="BC22" s="45" t="s">
        <v>41</v>
      </c>
      <c r="BD22" s="45" t="s">
        <v>41</v>
      </c>
      <c r="BE22" s="44">
        <f t="shared" si="4"/>
        <v>134</v>
      </c>
    </row>
    <row r="23" spans="1:57" ht="9.75" customHeight="1" thickBot="1">
      <c r="A23" s="106"/>
      <c r="B23" s="90"/>
      <c r="C23" s="90"/>
      <c r="D23" s="44" t="s">
        <v>22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45" t="s">
        <v>41</v>
      </c>
      <c r="W23" s="45" t="s">
        <v>41</v>
      </c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44"/>
      <c r="AU23" s="45" t="s">
        <v>56</v>
      </c>
      <c r="AV23" s="45" t="s">
        <v>41</v>
      </c>
      <c r="AW23" s="45" t="s">
        <v>41</v>
      </c>
      <c r="AX23" s="45" t="s">
        <v>41</v>
      </c>
      <c r="AY23" s="45" t="s">
        <v>41</v>
      </c>
      <c r="AZ23" s="45" t="s">
        <v>41</v>
      </c>
      <c r="BA23" s="45" t="s">
        <v>41</v>
      </c>
      <c r="BB23" s="45" t="s">
        <v>41</v>
      </c>
      <c r="BC23" s="45" t="s">
        <v>41</v>
      </c>
      <c r="BD23" s="45" t="s">
        <v>41</v>
      </c>
      <c r="BE23" s="44">
        <f t="shared" si="4"/>
        <v>0</v>
      </c>
    </row>
    <row r="24" spans="1:57" ht="9.75" customHeight="1" thickBot="1">
      <c r="A24" s="106"/>
      <c r="B24" s="90"/>
      <c r="C24" s="90"/>
      <c r="D24" s="44" t="s">
        <v>29</v>
      </c>
      <c r="E24" s="21"/>
      <c r="F24" s="21"/>
      <c r="G24" s="21"/>
      <c r="H24" s="21"/>
      <c r="I24" s="22"/>
      <c r="J24" s="21"/>
      <c r="K24" s="21"/>
      <c r="L24" s="21"/>
      <c r="M24" s="21"/>
      <c r="N24" s="21"/>
      <c r="O24" s="21"/>
      <c r="P24" s="21"/>
      <c r="Q24" s="21"/>
      <c r="R24" s="23"/>
      <c r="S24" s="21"/>
      <c r="T24" s="23"/>
      <c r="U24" s="23"/>
      <c r="V24" s="45" t="s">
        <v>41</v>
      </c>
      <c r="W24" s="45" t="s">
        <v>41</v>
      </c>
      <c r="X24" s="21"/>
      <c r="Y24" s="21"/>
      <c r="Z24" s="21"/>
      <c r="AA24" s="21"/>
      <c r="AB24" s="21"/>
      <c r="AC24" s="21"/>
      <c r="AD24" s="21"/>
      <c r="AE24" s="21"/>
      <c r="AF24" s="21"/>
      <c r="AG24" s="22"/>
      <c r="AH24" s="21"/>
      <c r="AI24" s="21"/>
      <c r="AJ24" s="23"/>
      <c r="AK24" s="23"/>
      <c r="AL24" s="23"/>
      <c r="AM24" s="23"/>
      <c r="AN24" s="21"/>
      <c r="AO24" s="21"/>
      <c r="AP24" s="22"/>
      <c r="AQ24" s="22"/>
      <c r="AR24" s="21"/>
      <c r="AS24" s="23"/>
      <c r="AT24" s="44"/>
      <c r="AU24" s="45" t="s">
        <v>56</v>
      </c>
      <c r="AV24" s="45" t="s">
        <v>41</v>
      </c>
      <c r="AW24" s="45" t="s">
        <v>41</v>
      </c>
      <c r="AX24" s="45" t="s">
        <v>41</v>
      </c>
      <c r="AY24" s="45" t="s">
        <v>41</v>
      </c>
      <c r="AZ24" s="45" t="s">
        <v>41</v>
      </c>
      <c r="BA24" s="45" t="s">
        <v>41</v>
      </c>
      <c r="BB24" s="45" t="s">
        <v>41</v>
      </c>
      <c r="BC24" s="45" t="s">
        <v>41</v>
      </c>
      <c r="BD24" s="45" t="s">
        <v>41</v>
      </c>
      <c r="BE24" s="44">
        <f t="shared" si="4"/>
        <v>0</v>
      </c>
    </row>
    <row r="25" spans="1:57" ht="12" customHeight="1" thickBot="1">
      <c r="A25" s="106"/>
      <c r="B25" s="90" t="s">
        <v>89</v>
      </c>
      <c r="C25" s="90" t="s">
        <v>39</v>
      </c>
      <c r="D25" s="44" t="s">
        <v>21</v>
      </c>
      <c r="E25" s="21">
        <v>3</v>
      </c>
      <c r="F25" s="21">
        <v>3</v>
      </c>
      <c r="G25" s="21">
        <v>3</v>
      </c>
      <c r="H25" s="21">
        <v>3</v>
      </c>
      <c r="I25" s="21">
        <v>3</v>
      </c>
      <c r="J25" s="21">
        <v>3</v>
      </c>
      <c r="K25" s="21">
        <v>3</v>
      </c>
      <c r="L25" s="21">
        <v>3</v>
      </c>
      <c r="M25" s="21">
        <v>3</v>
      </c>
      <c r="N25" s="21">
        <v>3</v>
      </c>
      <c r="O25" s="21">
        <v>3</v>
      </c>
      <c r="P25" s="21">
        <v>3</v>
      </c>
      <c r="Q25" s="21">
        <v>3</v>
      </c>
      <c r="R25" s="21">
        <v>3</v>
      </c>
      <c r="S25" s="21">
        <v>3</v>
      </c>
      <c r="T25" s="21">
        <v>3</v>
      </c>
      <c r="U25" s="21">
        <v>3</v>
      </c>
      <c r="V25" s="45" t="s">
        <v>41</v>
      </c>
      <c r="W25" s="45" t="s">
        <v>41</v>
      </c>
      <c r="X25" s="21">
        <v>3</v>
      </c>
      <c r="Y25" s="21">
        <v>3</v>
      </c>
      <c r="Z25" s="21">
        <v>3</v>
      </c>
      <c r="AA25" s="21">
        <v>3</v>
      </c>
      <c r="AB25" s="21">
        <v>3</v>
      </c>
      <c r="AC25" s="21">
        <v>3</v>
      </c>
      <c r="AD25" s="21">
        <v>3</v>
      </c>
      <c r="AE25" s="21">
        <v>3</v>
      </c>
      <c r="AF25" s="21">
        <v>3</v>
      </c>
      <c r="AG25" s="21">
        <v>3</v>
      </c>
      <c r="AH25" s="21">
        <v>3</v>
      </c>
      <c r="AI25" s="21">
        <v>3</v>
      </c>
      <c r="AJ25" s="21">
        <v>3</v>
      </c>
      <c r="AK25" s="21">
        <v>3</v>
      </c>
      <c r="AL25" s="21">
        <v>3</v>
      </c>
      <c r="AM25" s="21">
        <v>3</v>
      </c>
      <c r="AN25" s="21">
        <v>3</v>
      </c>
      <c r="AO25" s="21">
        <v>3</v>
      </c>
      <c r="AP25" s="21">
        <v>3</v>
      </c>
      <c r="AQ25" s="21">
        <v>3</v>
      </c>
      <c r="AR25" s="21">
        <v>3</v>
      </c>
      <c r="AS25" s="21">
        <v>3</v>
      </c>
      <c r="AT25" s="21">
        <v>3</v>
      </c>
      <c r="AU25" s="45" t="s">
        <v>56</v>
      </c>
      <c r="AV25" s="45" t="s">
        <v>41</v>
      </c>
      <c r="AW25" s="45" t="s">
        <v>41</v>
      </c>
      <c r="AX25" s="45" t="s">
        <v>41</v>
      </c>
      <c r="AY25" s="45" t="s">
        <v>41</v>
      </c>
      <c r="AZ25" s="45" t="s">
        <v>41</v>
      </c>
      <c r="BA25" s="45" t="s">
        <v>41</v>
      </c>
      <c r="BB25" s="45" t="s">
        <v>41</v>
      </c>
      <c r="BC25" s="45" t="s">
        <v>41</v>
      </c>
      <c r="BD25" s="45" t="s">
        <v>41</v>
      </c>
      <c r="BE25" s="44">
        <f t="shared" si="4"/>
        <v>117</v>
      </c>
    </row>
    <row r="26" spans="1:57" ht="10.5" customHeight="1" thickBot="1">
      <c r="A26" s="106"/>
      <c r="B26" s="90"/>
      <c r="C26" s="90"/>
      <c r="D26" s="44" t="s">
        <v>22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45" t="s">
        <v>41</v>
      </c>
      <c r="W26" s="45" t="s">
        <v>41</v>
      </c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44"/>
      <c r="AU26" s="45" t="s">
        <v>56</v>
      </c>
      <c r="AV26" s="45" t="s">
        <v>41</v>
      </c>
      <c r="AW26" s="45" t="s">
        <v>41</v>
      </c>
      <c r="AX26" s="45" t="s">
        <v>41</v>
      </c>
      <c r="AY26" s="45" t="s">
        <v>41</v>
      </c>
      <c r="AZ26" s="45" t="s">
        <v>41</v>
      </c>
      <c r="BA26" s="45" t="s">
        <v>41</v>
      </c>
      <c r="BB26" s="45" t="s">
        <v>41</v>
      </c>
      <c r="BC26" s="45" t="s">
        <v>41</v>
      </c>
      <c r="BD26" s="45" t="s">
        <v>41</v>
      </c>
      <c r="BE26" s="44">
        <f t="shared" si="4"/>
        <v>0</v>
      </c>
    </row>
    <row r="27" spans="1:57" ht="10.5" customHeight="1" thickBot="1">
      <c r="A27" s="106"/>
      <c r="B27" s="90"/>
      <c r="C27" s="90"/>
      <c r="D27" s="44" t="s">
        <v>29</v>
      </c>
      <c r="E27" s="21"/>
      <c r="F27" s="21"/>
      <c r="G27" s="21"/>
      <c r="H27" s="21"/>
      <c r="I27" s="22"/>
      <c r="J27" s="21"/>
      <c r="K27" s="21"/>
      <c r="L27" s="21"/>
      <c r="M27" s="21"/>
      <c r="N27" s="21"/>
      <c r="O27" s="21"/>
      <c r="P27" s="21"/>
      <c r="Q27" s="21"/>
      <c r="R27" s="23"/>
      <c r="S27" s="21"/>
      <c r="T27" s="23"/>
      <c r="U27" s="23"/>
      <c r="V27" s="45" t="s">
        <v>41</v>
      </c>
      <c r="W27" s="45" t="s">
        <v>41</v>
      </c>
      <c r="X27" s="21"/>
      <c r="Y27" s="21"/>
      <c r="Z27" s="21"/>
      <c r="AA27" s="21"/>
      <c r="AB27" s="21"/>
      <c r="AC27" s="21"/>
      <c r="AD27" s="21"/>
      <c r="AE27" s="21"/>
      <c r="AF27" s="21"/>
      <c r="AG27" s="22"/>
      <c r="AH27" s="21"/>
      <c r="AI27" s="21"/>
      <c r="AJ27" s="23"/>
      <c r="AK27" s="23"/>
      <c r="AL27" s="23"/>
      <c r="AM27" s="23"/>
      <c r="AN27" s="21"/>
      <c r="AO27" s="21"/>
      <c r="AP27" s="22"/>
      <c r="AQ27" s="22"/>
      <c r="AR27" s="21"/>
      <c r="AS27" s="23"/>
      <c r="AT27" s="44"/>
      <c r="AU27" s="45" t="s">
        <v>56</v>
      </c>
      <c r="AV27" s="45" t="s">
        <v>41</v>
      </c>
      <c r="AW27" s="45" t="s">
        <v>41</v>
      </c>
      <c r="AX27" s="45" t="s">
        <v>41</v>
      </c>
      <c r="AY27" s="45" t="s">
        <v>41</v>
      </c>
      <c r="AZ27" s="45" t="s">
        <v>41</v>
      </c>
      <c r="BA27" s="45" t="s">
        <v>41</v>
      </c>
      <c r="BB27" s="45" t="s">
        <v>41</v>
      </c>
      <c r="BC27" s="45" t="s">
        <v>41</v>
      </c>
      <c r="BD27" s="45" t="s">
        <v>41</v>
      </c>
      <c r="BE27" s="44">
        <f t="shared" si="4"/>
        <v>0</v>
      </c>
    </row>
    <row r="28" spans="1:57" ht="11.25" customHeight="1" thickBot="1">
      <c r="A28" s="106"/>
      <c r="B28" s="90" t="s">
        <v>90</v>
      </c>
      <c r="C28" s="90" t="s">
        <v>76</v>
      </c>
      <c r="D28" s="44" t="s">
        <v>21</v>
      </c>
      <c r="E28" s="21">
        <v>1</v>
      </c>
      <c r="F28" s="21">
        <v>1</v>
      </c>
      <c r="G28" s="21">
        <v>1</v>
      </c>
      <c r="H28" s="21">
        <v>1</v>
      </c>
      <c r="I28" s="21">
        <v>1</v>
      </c>
      <c r="J28" s="21">
        <v>1</v>
      </c>
      <c r="K28" s="21">
        <v>1</v>
      </c>
      <c r="L28" s="21">
        <v>1</v>
      </c>
      <c r="M28" s="21">
        <v>1</v>
      </c>
      <c r="N28" s="21">
        <v>1</v>
      </c>
      <c r="O28" s="21">
        <v>1</v>
      </c>
      <c r="P28" s="21">
        <v>1</v>
      </c>
      <c r="Q28" s="21">
        <v>1</v>
      </c>
      <c r="R28" s="21">
        <v>1</v>
      </c>
      <c r="S28" s="21">
        <v>1</v>
      </c>
      <c r="T28" s="21">
        <v>1</v>
      </c>
      <c r="U28" s="21">
        <v>1</v>
      </c>
      <c r="V28" s="45" t="s">
        <v>41</v>
      </c>
      <c r="W28" s="45" t="s">
        <v>41</v>
      </c>
      <c r="X28" s="21">
        <v>1</v>
      </c>
      <c r="Y28" s="21">
        <v>1</v>
      </c>
      <c r="Z28" s="21">
        <v>1</v>
      </c>
      <c r="AA28" s="21">
        <v>1</v>
      </c>
      <c r="AB28" s="21">
        <v>1</v>
      </c>
      <c r="AC28" s="21">
        <v>1</v>
      </c>
      <c r="AD28" s="21">
        <v>1</v>
      </c>
      <c r="AE28" s="21">
        <v>1</v>
      </c>
      <c r="AF28" s="21">
        <v>1</v>
      </c>
      <c r="AG28" s="21">
        <v>1</v>
      </c>
      <c r="AH28" s="21">
        <v>1</v>
      </c>
      <c r="AI28" s="21">
        <v>1</v>
      </c>
      <c r="AJ28" s="21">
        <v>1</v>
      </c>
      <c r="AK28" s="21">
        <v>1</v>
      </c>
      <c r="AL28" s="21">
        <v>1</v>
      </c>
      <c r="AM28" s="21">
        <v>1</v>
      </c>
      <c r="AN28" s="21">
        <v>1</v>
      </c>
      <c r="AO28" s="21">
        <v>1</v>
      </c>
      <c r="AP28" s="21">
        <v>1</v>
      </c>
      <c r="AQ28" s="21">
        <v>1</v>
      </c>
      <c r="AR28" s="21">
        <v>1</v>
      </c>
      <c r="AS28" s="21">
        <v>1</v>
      </c>
      <c r="AT28" s="21">
        <v>1</v>
      </c>
      <c r="AU28" s="45" t="s">
        <v>56</v>
      </c>
      <c r="AV28" s="45" t="s">
        <v>41</v>
      </c>
      <c r="AW28" s="45" t="s">
        <v>41</v>
      </c>
      <c r="AX28" s="45" t="s">
        <v>41</v>
      </c>
      <c r="AY28" s="45" t="s">
        <v>41</v>
      </c>
      <c r="AZ28" s="45" t="s">
        <v>41</v>
      </c>
      <c r="BA28" s="45" t="s">
        <v>41</v>
      </c>
      <c r="BB28" s="45" t="s">
        <v>41</v>
      </c>
      <c r="BC28" s="45" t="s">
        <v>41</v>
      </c>
      <c r="BD28" s="45" t="s">
        <v>41</v>
      </c>
      <c r="BE28" s="44">
        <f t="shared" si="4"/>
        <v>39</v>
      </c>
    </row>
    <row r="29" spans="1:57" ht="9.75" customHeight="1" thickBot="1">
      <c r="A29" s="106"/>
      <c r="B29" s="90"/>
      <c r="C29" s="90"/>
      <c r="D29" s="44" t="s">
        <v>22</v>
      </c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45" t="s">
        <v>41</v>
      </c>
      <c r="W29" s="45" t="s">
        <v>41</v>
      </c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44"/>
      <c r="AU29" s="45" t="s">
        <v>56</v>
      </c>
      <c r="AV29" s="45" t="s">
        <v>41</v>
      </c>
      <c r="AW29" s="45" t="s">
        <v>41</v>
      </c>
      <c r="AX29" s="45" t="s">
        <v>41</v>
      </c>
      <c r="AY29" s="45" t="s">
        <v>41</v>
      </c>
      <c r="AZ29" s="45" t="s">
        <v>41</v>
      </c>
      <c r="BA29" s="45" t="s">
        <v>41</v>
      </c>
      <c r="BB29" s="45" t="s">
        <v>41</v>
      </c>
      <c r="BC29" s="45" t="s">
        <v>41</v>
      </c>
      <c r="BD29" s="45" t="s">
        <v>41</v>
      </c>
      <c r="BE29" s="44">
        <f t="shared" si="4"/>
        <v>0</v>
      </c>
    </row>
    <row r="30" spans="1:57" ht="11.25" customHeight="1" thickBot="1">
      <c r="A30" s="106"/>
      <c r="B30" s="90"/>
      <c r="C30" s="90"/>
      <c r="D30" s="44" t="s">
        <v>29</v>
      </c>
      <c r="E30" s="21"/>
      <c r="F30" s="21"/>
      <c r="G30" s="21"/>
      <c r="H30" s="21"/>
      <c r="I30" s="22"/>
      <c r="J30" s="21"/>
      <c r="K30" s="21"/>
      <c r="L30" s="21"/>
      <c r="M30" s="21"/>
      <c r="N30" s="21"/>
      <c r="O30" s="21"/>
      <c r="P30" s="21"/>
      <c r="Q30" s="21"/>
      <c r="R30" s="23"/>
      <c r="S30" s="21"/>
      <c r="T30" s="23"/>
      <c r="U30" s="23"/>
      <c r="V30" s="45" t="s">
        <v>41</v>
      </c>
      <c r="W30" s="45" t="s">
        <v>41</v>
      </c>
      <c r="X30" s="21"/>
      <c r="Y30" s="21"/>
      <c r="Z30" s="21"/>
      <c r="AA30" s="21"/>
      <c r="AB30" s="21"/>
      <c r="AC30" s="21"/>
      <c r="AD30" s="21"/>
      <c r="AE30" s="21"/>
      <c r="AF30" s="21"/>
      <c r="AG30" s="22"/>
      <c r="AH30" s="21"/>
      <c r="AI30" s="21"/>
      <c r="AJ30" s="23"/>
      <c r="AK30" s="23"/>
      <c r="AL30" s="23"/>
      <c r="AM30" s="23"/>
      <c r="AN30" s="21"/>
      <c r="AO30" s="21"/>
      <c r="AP30" s="22"/>
      <c r="AQ30" s="22"/>
      <c r="AR30" s="21"/>
      <c r="AS30" s="23"/>
      <c r="AT30" s="44"/>
      <c r="AU30" s="45" t="s">
        <v>56</v>
      </c>
      <c r="AV30" s="45" t="s">
        <v>41</v>
      </c>
      <c r="AW30" s="45" t="s">
        <v>41</v>
      </c>
      <c r="AX30" s="45" t="s">
        <v>41</v>
      </c>
      <c r="AY30" s="45" t="s">
        <v>41</v>
      </c>
      <c r="AZ30" s="45" t="s">
        <v>41</v>
      </c>
      <c r="BA30" s="45" t="s">
        <v>41</v>
      </c>
      <c r="BB30" s="45" t="s">
        <v>41</v>
      </c>
      <c r="BC30" s="45" t="s">
        <v>41</v>
      </c>
      <c r="BD30" s="45" t="s">
        <v>41</v>
      </c>
      <c r="BE30" s="44">
        <f t="shared" si="4"/>
        <v>0</v>
      </c>
    </row>
    <row r="31" spans="1:57" ht="11.25" customHeight="1" thickBot="1">
      <c r="A31" s="106"/>
      <c r="B31" s="90" t="s">
        <v>91</v>
      </c>
      <c r="C31" s="90" t="s">
        <v>93</v>
      </c>
      <c r="D31" s="44" t="s">
        <v>21</v>
      </c>
      <c r="E31" s="21">
        <v>5</v>
      </c>
      <c r="F31" s="21">
        <v>5</v>
      </c>
      <c r="G31" s="21">
        <v>5</v>
      </c>
      <c r="H31" s="21">
        <v>5</v>
      </c>
      <c r="I31" s="21">
        <v>5</v>
      </c>
      <c r="J31" s="21">
        <v>5</v>
      </c>
      <c r="K31" s="21">
        <v>5</v>
      </c>
      <c r="L31" s="21">
        <v>5</v>
      </c>
      <c r="M31" s="21">
        <v>5</v>
      </c>
      <c r="N31" s="21">
        <v>5</v>
      </c>
      <c r="O31" s="21">
        <v>5</v>
      </c>
      <c r="P31" s="21">
        <v>5</v>
      </c>
      <c r="Q31" s="21">
        <v>5</v>
      </c>
      <c r="R31" s="21">
        <v>5</v>
      </c>
      <c r="S31" s="21">
        <v>5</v>
      </c>
      <c r="T31" s="21">
        <v>5</v>
      </c>
      <c r="U31" s="21">
        <v>5</v>
      </c>
      <c r="V31" s="45" t="s">
        <v>41</v>
      </c>
      <c r="W31" s="45" t="s">
        <v>41</v>
      </c>
      <c r="X31" s="21">
        <v>6</v>
      </c>
      <c r="Y31" s="21">
        <v>6</v>
      </c>
      <c r="Z31" s="21">
        <v>6</v>
      </c>
      <c r="AA31" s="21">
        <v>6</v>
      </c>
      <c r="AB31" s="21">
        <v>6</v>
      </c>
      <c r="AC31" s="21">
        <v>6</v>
      </c>
      <c r="AD31" s="21">
        <v>6</v>
      </c>
      <c r="AE31" s="21">
        <v>6</v>
      </c>
      <c r="AF31" s="21">
        <v>6</v>
      </c>
      <c r="AG31" s="21">
        <v>6</v>
      </c>
      <c r="AH31" s="21">
        <v>6</v>
      </c>
      <c r="AI31" s="21">
        <v>6</v>
      </c>
      <c r="AJ31" s="21">
        <v>6</v>
      </c>
      <c r="AK31" s="21">
        <v>6</v>
      </c>
      <c r="AL31" s="21">
        <v>6</v>
      </c>
      <c r="AM31" s="21">
        <v>6</v>
      </c>
      <c r="AN31" s="21">
        <v>6</v>
      </c>
      <c r="AO31" s="21">
        <v>6</v>
      </c>
      <c r="AP31" s="21">
        <v>6</v>
      </c>
      <c r="AQ31" s="21">
        <v>6</v>
      </c>
      <c r="AR31" s="21">
        <v>6</v>
      </c>
      <c r="AS31" s="21">
        <v>6</v>
      </c>
      <c r="AT31" s="21">
        <v>6</v>
      </c>
      <c r="AU31" s="45" t="s">
        <v>56</v>
      </c>
      <c r="AV31" s="45" t="s">
        <v>41</v>
      </c>
      <c r="AW31" s="45" t="s">
        <v>41</v>
      </c>
      <c r="AX31" s="45" t="s">
        <v>41</v>
      </c>
      <c r="AY31" s="45" t="s">
        <v>41</v>
      </c>
      <c r="AZ31" s="45" t="s">
        <v>41</v>
      </c>
      <c r="BA31" s="45" t="s">
        <v>41</v>
      </c>
      <c r="BB31" s="45" t="s">
        <v>41</v>
      </c>
      <c r="BC31" s="45" t="s">
        <v>41</v>
      </c>
      <c r="BD31" s="45" t="s">
        <v>41</v>
      </c>
      <c r="BE31" s="44">
        <f t="shared" si="4"/>
        <v>217</v>
      </c>
    </row>
    <row r="32" spans="1:57" ht="11.25" customHeight="1" thickBot="1">
      <c r="A32" s="106"/>
      <c r="B32" s="90"/>
      <c r="C32" s="90"/>
      <c r="D32" s="44" t="s">
        <v>22</v>
      </c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45" t="s">
        <v>41</v>
      </c>
      <c r="W32" s="45" t="s">
        <v>41</v>
      </c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44"/>
      <c r="AU32" s="45" t="s">
        <v>56</v>
      </c>
      <c r="AV32" s="45" t="s">
        <v>41</v>
      </c>
      <c r="AW32" s="45" t="s">
        <v>41</v>
      </c>
      <c r="AX32" s="45" t="s">
        <v>41</v>
      </c>
      <c r="AY32" s="45" t="s">
        <v>41</v>
      </c>
      <c r="AZ32" s="45" t="s">
        <v>41</v>
      </c>
      <c r="BA32" s="45" t="s">
        <v>41</v>
      </c>
      <c r="BB32" s="45" t="s">
        <v>41</v>
      </c>
      <c r="BC32" s="45" t="s">
        <v>41</v>
      </c>
      <c r="BD32" s="45" t="s">
        <v>41</v>
      </c>
      <c r="BE32" s="44">
        <f t="shared" si="4"/>
        <v>0</v>
      </c>
    </row>
    <row r="33" spans="1:57" ht="12" customHeight="1" thickBot="1">
      <c r="A33" s="106"/>
      <c r="B33" s="90"/>
      <c r="C33" s="90"/>
      <c r="D33" s="44" t="s">
        <v>29</v>
      </c>
      <c r="E33" s="21"/>
      <c r="F33" s="21"/>
      <c r="G33" s="21"/>
      <c r="H33" s="21"/>
      <c r="I33" s="22"/>
      <c r="J33" s="21"/>
      <c r="K33" s="21"/>
      <c r="L33" s="21"/>
      <c r="M33" s="21"/>
      <c r="N33" s="21"/>
      <c r="O33" s="21"/>
      <c r="P33" s="21"/>
      <c r="Q33" s="21"/>
      <c r="R33" s="23"/>
      <c r="S33" s="21"/>
      <c r="T33" s="23"/>
      <c r="U33" s="23"/>
      <c r="V33" s="45" t="s">
        <v>41</v>
      </c>
      <c r="W33" s="45" t="s">
        <v>41</v>
      </c>
      <c r="X33" s="21"/>
      <c r="Y33" s="21"/>
      <c r="Z33" s="21"/>
      <c r="AA33" s="21"/>
      <c r="AB33" s="21"/>
      <c r="AC33" s="21"/>
      <c r="AD33" s="21"/>
      <c r="AE33" s="21"/>
      <c r="AF33" s="21"/>
      <c r="AG33" s="22"/>
      <c r="AH33" s="21"/>
      <c r="AI33" s="21"/>
      <c r="AJ33" s="23"/>
      <c r="AK33" s="23"/>
      <c r="AL33" s="23"/>
      <c r="AM33" s="23"/>
      <c r="AN33" s="21"/>
      <c r="AO33" s="21"/>
      <c r="AP33" s="22"/>
      <c r="AQ33" s="22"/>
      <c r="AR33" s="21"/>
      <c r="AS33" s="23"/>
      <c r="AT33" s="44"/>
      <c r="AU33" s="45" t="s">
        <v>56</v>
      </c>
      <c r="AV33" s="45" t="s">
        <v>41</v>
      </c>
      <c r="AW33" s="45" t="s">
        <v>41</v>
      </c>
      <c r="AX33" s="45" t="s">
        <v>41</v>
      </c>
      <c r="AY33" s="45" t="s">
        <v>41</v>
      </c>
      <c r="AZ33" s="45" t="s">
        <v>41</v>
      </c>
      <c r="BA33" s="45" t="s">
        <v>41</v>
      </c>
      <c r="BB33" s="45" t="s">
        <v>41</v>
      </c>
      <c r="BC33" s="45" t="s">
        <v>41</v>
      </c>
      <c r="BD33" s="45" t="s">
        <v>41</v>
      </c>
      <c r="BE33" s="44">
        <f t="shared" si="4"/>
        <v>0</v>
      </c>
    </row>
    <row r="34" spans="1:57" ht="12" customHeight="1" thickBot="1">
      <c r="A34" s="106"/>
      <c r="B34" s="90" t="s">
        <v>92</v>
      </c>
      <c r="C34" s="90" t="s">
        <v>57</v>
      </c>
      <c r="D34" s="44" t="s">
        <v>21</v>
      </c>
      <c r="E34" s="21">
        <v>1</v>
      </c>
      <c r="F34" s="21">
        <v>1</v>
      </c>
      <c r="G34" s="21">
        <v>1</v>
      </c>
      <c r="H34" s="21">
        <v>1</v>
      </c>
      <c r="I34" s="21">
        <v>1</v>
      </c>
      <c r="J34" s="21">
        <v>1</v>
      </c>
      <c r="K34" s="21">
        <v>1</v>
      </c>
      <c r="L34" s="21">
        <v>1</v>
      </c>
      <c r="M34" s="21">
        <v>1</v>
      </c>
      <c r="N34" s="21">
        <v>1</v>
      </c>
      <c r="O34" s="21">
        <v>1</v>
      </c>
      <c r="P34" s="21">
        <v>1</v>
      </c>
      <c r="Q34" s="21">
        <v>1</v>
      </c>
      <c r="R34" s="21">
        <v>1</v>
      </c>
      <c r="S34" s="21">
        <v>1</v>
      </c>
      <c r="T34" s="21">
        <v>1</v>
      </c>
      <c r="U34" s="21">
        <v>1</v>
      </c>
      <c r="V34" s="45" t="s">
        <v>41</v>
      </c>
      <c r="W34" s="45" t="s">
        <v>41</v>
      </c>
      <c r="X34" s="21">
        <v>2</v>
      </c>
      <c r="Y34" s="21">
        <v>2</v>
      </c>
      <c r="Z34" s="21">
        <v>2</v>
      </c>
      <c r="AA34" s="21">
        <v>2</v>
      </c>
      <c r="AB34" s="21">
        <v>2</v>
      </c>
      <c r="AC34" s="21">
        <v>2</v>
      </c>
      <c r="AD34" s="21">
        <v>2</v>
      </c>
      <c r="AE34" s="21">
        <v>2</v>
      </c>
      <c r="AF34" s="21">
        <v>2</v>
      </c>
      <c r="AG34" s="21">
        <v>2</v>
      </c>
      <c r="AH34" s="21">
        <v>2</v>
      </c>
      <c r="AI34" s="21">
        <v>2</v>
      </c>
      <c r="AJ34" s="21">
        <v>2</v>
      </c>
      <c r="AK34" s="21">
        <v>2</v>
      </c>
      <c r="AL34" s="21">
        <v>2</v>
      </c>
      <c r="AM34" s="21">
        <v>2</v>
      </c>
      <c r="AN34" s="21">
        <v>2</v>
      </c>
      <c r="AO34" s="21">
        <v>2</v>
      </c>
      <c r="AP34" s="21">
        <v>2</v>
      </c>
      <c r="AQ34" s="21">
        <v>2</v>
      </c>
      <c r="AR34" s="21">
        <v>2</v>
      </c>
      <c r="AS34" s="21">
        <v>2</v>
      </c>
      <c r="AT34" s="21">
        <v>2</v>
      </c>
      <c r="AU34" s="45" t="s">
        <v>56</v>
      </c>
      <c r="AV34" s="45" t="s">
        <v>41</v>
      </c>
      <c r="AW34" s="45" t="s">
        <v>41</v>
      </c>
      <c r="AX34" s="45" t="s">
        <v>41</v>
      </c>
      <c r="AY34" s="45" t="s">
        <v>41</v>
      </c>
      <c r="AZ34" s="45" t="s">
        <v>41</v>
      </c>
      <c r="BA34" s="45" t="s">
        <v>41</v>
      </c>
      <c r="BB34" s="45" t="s">
        <v>41</v>
      </c>
      <c r="BC34" s="45" t="s">
        <v>41</v>
      </c>
      <c r="BD34" s="45" t="s">
        <v>41</v>
      </c>
      <c r="BE34" s="44">
        <f t="shared" si="4"/>
        <v>61</v>
      </c>
    </row>
    <row r="35" spans="1:57" ht="12" customHeight="1" thickBot="1">
      <c r="A35" s="106"/>
      <c r="B35" s="90"/>
      <c r="C35" s="90"/>
      <c r="D35" s="44" t="s">
        <v>22</v>
      </c>
      <c r="E35" s="21"/>
      <c r="F35" s="21"/>
      <c r="G35" s="21"/>
      <c r="H35" s="21"/>
      <c r="I35" s="22"/>
      <c r="J35" s="21"/>
      <c r="K35" s="21"/>
      <c r="L35" s="21"/>
      <c r="M35" s="21"/>
      <c r="N35" s="21"/>
      <c r="O35" s="21"/>
      <c r="P35" s="21"/>
      <c r="Q35" s="21"/>
      <c r="R35" s="44"/>
      <c r="S35" s="21"/>
      <c r="T35" s="44"/>
      <c r="U35" s="44"/>
      <c r="V35" s="45" t="s">
        <v>41</v>
      </c>
      <c r="W35" s="45" t="s">
        <v>41</v>
      </c>
      <c r="X35" s="21"/>
      <c r="Y35" s="21"/>
      <c r="Z35" s="21"/>
      <c r="AA35" s="21"/>
      <c r="AB35" s="21"/>
      <c r="AC35" s="21"/>
      <c r="AD35" s="21"/>
      <c r="AE35" s="21"/>
      <c r="AF35" s="21"/>
      <c r="AG35" s="22"/>
      <c r="AH35" s="21"/>
      <c r="AI35" s="21"/>
      <c r="AJ35" s="44"/>
      <c r="AK35" s="44"/>
      <c r="AL35" s="44"/>
      <c r="AM35" s="44"/>
      <c r="AN35" s="21"/>
      <c r="AO35" s="21"/>
      <c r="AP35" s="22"/>
      <c r="AQ35" s="22"/>
      <c r="AR35" s="21"/>
      <c r="AS35" s="44"/>
      <c r="AT35" s="44"/>
      <c r="AU35" s="45" t="s">
        <v>56</v>
      </c>
      <c r="AV35" s="45" t="s">
        <v>41</v>
      </c>
      <c r="AW35" s="45" t="s">
        <v>41</v>
      </c>
      <c r="AX35" s="45" t="s">
        <v>41</v>
      </c>
      <c r="AY35" s="45" t="s">
        <v>41</v>
      </c>
      <c r="AZ35" s="45" t="s">
        <v>41</v>
      </c>
      <c r="BA35" s="45" t="s">
        <v>41</v>
      </c>
      <c r="BB35" s="45" t="s">
        <v>41</v>
      </c>
      <c r="BC35" s="45" t="s">
        <v>41</v>
      </c>
      <c r="BD35" s="45" t="s">
        <v>41</v>
      </c>
      <c r="BE35" s="44">
        <f t="shared" si="4"/>
        <v>0</v>
      </c>
    </row>
    <row r="36" spans="1:57" ht="12" customHeight="1" thickBot="1">
      <c r="A36" s="106"/>
      <c r="B36" s="90"/>
      <c r="C36" s="90"/>
      <c r="D36" s="44" t="s">
        <v>29</v>
      </c>
      <c r="E36" s="21"/>
      <c r="F36" s="21"/>
      <c r="G36" s="21"/>
      <c r="H36" s="21"/>
      <c r="I36" s="22"/>
      <c r="J36" s="21"/>
      <c r="K36" s="21"/>
      <c r="L36" s="21"/>
      <c r="M36" s="21"/>
      <c r="N36" s="21"/>
      <c r="O36" s="21"/>
      <c r="P36" s="21"/>
      <c r="Q36" s="21"/>
      <c r="R36" s="44"/>
      <c r="S36" s="21"/>
      <c r="T36" s="44"/>
      <c r="U36" s="44"/>
      <c r="V36" s="45" t="s">
        <v>41</v>
      </c>
      <c r="W36" s="45" t="s">
        <v>41</v>
      </c>
      <c r="X36" s="21"/>
      <c r="Y36" s="21"/>
      <c r="Z36" s="21"/>
      <c r="AA36" s="21"/>
      <c r="AB36" s="21"/>
      <c r="AC36" s="21"/>
      <c r="AD36" s="21"/>
      <c r="AE36" s="21"/>
      <c r="AF36" s="21"/>
      <c r="AG36" s="22"/>
      <c r="AH36" s="21"/>
      <c r="AI36" s="21"/>
      <c r="AJ36" s="44"/>
      <c r="AK36" s="44"/>
      <c r="AL36" s="44"/>
      <c r="AM36" s="44"/>
      <c r="AN36" s="21"/>
      <c r="AO36" s="21"/>
      <c r="AP36" s="22"/>
      <c r="AQ36" s="22"/>
      <c r="AR36" s="21"/>
      <c r="AS36" s="44"/>
      <c r="AT36" s="44"/>
      <c r="AU36" s="45" t="s">
        <v>56</v>
      </c>
      <c r="AV36" s="45" t="s">
        <v>41</v>
      </c>
      <c r="AW36" s="45" t="s">
        <v>41</v>
      </c>
      <c r="AX36" s="45" t="s">
        <v>41</v>
      </c>
      <c r="AY36" s="45" t="s">
        <v>41</v>
      </c>
      <c r="AZ36" s="45" t="s">
        <v>41</v>
      </c>
      <c r="BA36" s="45" t="s">
        <v>41</v>
      </c>
      <c r="BB36" s="45" t="s">
        <v>41</v>
      </c>
      <c r="BC36" s="45" t="s">
        <v>41</v>
      </c>
      <c r="BD36" s="45" t="s">
        <v>41</v>
      </c>
      <c r="BE36" s="44">
        <f t="shared" si="4"/>
        <v>0</v>
      </c>
    </row>
    <row r="37" spans="1:57" ht="11.25" customHeight="1" thickBot="1">
      <c r="A37" s="106"/>
      <c r="B37" s="99" t="s">
        <v>94</v>
      </c>
      <c r="C37" s="99" t="s">
        <v>77</v>
      </c>
      <c r="D37" s="45" t="s">
        <v>21</v>
      </c>
      <c r="E37" s="39">
        <f>E40++E43+E46</f>
        <v>15</v>
      </c>
      <c r="F37" s="45">
        <f aca="true" t="shared" si="10" ref="F37:AT37">F40++F43+F46</f>
        <v>15</v>
      </c>
      <c r="G37" s="45">
        <f t="shared" si="10"/>
        <v>15</v>
      </c>
      <c r="H37" s="45">
        <f t="shared" si="10"/>
        <v>15</v>
      </c>
      <c r="I37" s="45">
        <f t="shared" si="10"/>
        <v>15</v>
      </c>
      <c r="J37" s="45">
        <f t="shared" si="10"/>
        <v>15</v>
      </c>
      <c r="K37" s="45">
        <f t="shared" si="10"/>
        <v>15</v>
      </c>
      <c r="L37" s="45">
        <f t="shared" si="10"/>
        <v>15</v>
      </c>
      <c r="M37" s="45">
        <f t="shared" si="10"/>
        <v>15</v>
      </c>
      <c r="N37" s="45">
        <f t="shared" si="10"/>
        <v>15</v>
      </c>
      <c r="O37" s="45">
        <f t="shared" si="10"/>
        <v>15</v>
      </c>
      <c r="P37" s="45">
        <f t="shared" si="10"/>
        <v>15</v>
      </c>
      <c r="Q37" s="45">
        <f t="shared" si="10"/>
        <v>15</v>
      </c>
      <c r="R37" s="45">
        <f t="shared" si="10"/>
        <v>15</v>
      </c>
      <c r="S37" s="45">
        <f t="shared" si="10"/>
        <v>15</v>
      </c>
      <c r="T37" s="45">
        <f t="shared" si="10"/>
        <v>15</v>
      </c>
      <c r="U37" s="45">
        <f t="shared" si="10"/>
        <v>15</v>
      </c>
      <c r="V37" s="45" t="s">
        <v>41</v>
      </c>
      <c r="W37" s="45" t="s">
        <v>41</v>
      </c>
      <c r="X37" s="45">
        <f t="shared" si="10"/>
        <v>9</v>
      </c>
      <c r="Y37" s="45">
        <f t="shared" si="10"/>
        <v>9</v>
      </c>
      <c r="Z37" s="45">
        <f t="shared" si="10"/>
        <v>9</v>
      </c>
      <c r="AA37" s="45">
        <f t="shared" si="10"/>
        <v>8</v>
      </c>
      <c r="AB37" s="45">
        <f t="shared" si="10"/>
        <v>9</v>
      </c>
      <c r="AC37" s="45">
        <f t="shared" si="10"/>
        <v>8</v>
      </c>
      <c r="AD37" s="45">
        <f t="shared" si="10"/>
        <v>9</v>
      </c>
      <c r="AE37" s="45">
        <f t="shared" si="10"/>
        <v>9</v>
      </c>
      <c r="AF37" s="45">
        <f t="shared" si="10"/>
        <v>8</v>
      </c>
      <c r="AG37" s="45">
        <f t="shared" si="10"/>
        <v>9</v>
      </c>
      <c r="AH37" s="45">
        <f t="shared" si="10"/>
        <v>9</v>
      </c>
      <c r="AI37" s="45">
        <f t="shared" si="10"/>
        <v>8</v>
      </c>
      <c r="AJ37" s="45">
        <f t="shared" si="10"/>
        <v>9</v>
      </c>
      <c r="AK37" s="45">
        <f t="shared" si="10"/>
        <v>8</v>
      </c>
      <c r="AL37" s="45">
        <f t="shared" si="10"/>
        <v>9</v>
      </c>
      <c r="AM37" s="45">
        <f t="shared" si="10"/>
        <v>8</v>
      </c>
      <c r="AN37" s="45">
        <f t="shared" si="10"/>
        <v>9</v>
      </c>
      <c r="AO37" s="45">
        <f t="shared" si="10"/>
        <v>8</v>
      </c>
      <c r="AP37" s="45">
        <f t="shared" si="10"/>
        <v>8</v>
      </c>
      <c r="AQ37" s="45">
        <f t="shared" si="10"/>
        <v>9</v>
      </c>
      <c r="AR37" s="45">
        <f t="shared" si="10"/>
        <v>9</v>
      </c>
      <c r="AS37" s="45">
        <f t="shared" si="10"/>
        <v>9</v>
      </c>
      <c r="AT37" s="45">
        <f t="shared" si="10"/>
        <v>9</v>
      </c>
      <c r="AU37" s="45" t="s">
        <v>56</v>
      </c>
      <c r="AV37" s="45" t="s">
        <v>41</v>
      </c>
      <c r="AW37" s="45" t="s">
        <v>41</v>
      </c>
      <c r="AX37" s="45" t="s">
        <v>41</v>
      </c>
      <c r="AY37" s="45" t="s">
        <v>41</v>
      </c>
      <c r="AZ37" s="45" t="s">
        <v>41</v>
      </c>
      <c r="BA37" s="45" t="s">
        <v>41</v>
      </c>
      <c r="BB37" s="45" t="s">
        <v>41</v>
      </c>
      <c r="BC37" s="45" t="s">
        <v>41</v>
      </c>
      <c r="BD37" s="45" t="s">
        <v>41</v>
      </c>
      <c r="BE37" s="45">
        <f t="shared" si="4"/>
        <v>445</v>
      </c>
    </row>
    <row r="38" spans="1:57" ht="12" customHeight="1" thickBot="1">
      <c r="A38" s="106"/>
      <c r="B38" s="99"/>
      <c r="C38" s="99"/>
      <c r="D38" s="45" t="s">
        <v>22</v>
      </c>
      <c r="E38" s="39">
        <f>E41+E44+E47</f>
        <v>0</v>
      </c>
      <c r="F38" s="45">
        <f aca="true" t="shared" si="11" ref="F38:AT38">F41+F44+F47</f>
        <v>0</v>
      </c>
      <c r="G38" s="45">
        <f t="shared" si="11"/>
        <v>0</v>
      </c>
      <c r="H38" s="45">
        <f t="shared" si="11"/>
        <v>0</v>
      </c>
      <c r="I38" s="45">
        <f t="shared" si="11"/>
        <v>0</v>
      </c>
      <c r="J38" s="45">
        <f t="shared" si="11"/>
        <v>0</v>
      </c>
      <c r="K38" s="45">
        <f t="shared" si="11"/>
        <v>0</v>
      </c>
      <c r="L38" s="45">
        <f t="shared" si="11"/>
        <v>0</v>
      </c>
      <c r="M38" s="45">
        <f t="shared" si="11"/>
        <v>0</v>
      </c>
      <c r="N38" s="45">
        <f t="shared" si="11"/>
        <v>0</v>
      </c>
      <c r="O38" s="45">
        <f t="shared" si="11"/>
        <v>0</v>
      </c>
      <c r="P38" s="45">
        <f t="shared" si="11"/>
        <v>0</v>
      </c>
      <c r="Q38" s="45">
        <f t="shared" si="11"/>
        <v>0</v>
      </c>
      <c r="R38" s="45">
        <f t="shared" si="11"/>
        <v>0</v>
      </c>
      <c r="S38" s="45">
        <f t="shared" si="11"/>
        <v>0</v>
      </c>
      <c r="T38" s="45">
        <f t="shared" si="11"/>
        <v>0</v>
      </c>
      <c r="U38" s="45">
        <f t="shared" si="11"/>
        <v>0</v>
      </c>
      <c r="V38" s="45" t="s">
        <v>41</v>
      </c>
      <c r="W38" s="45" t="s">
        <v>41</v>
      </c>
      <c r="X38" s="45">
        <f t="shared" si="11"/>
        <v>0</v>
      </c>
      <c r="Y38" s="45">
        <f t="shared" si="11"/>
        <v>0</v>
      </c>
      <c r="Z38" s="45">
        <f t="shared" si="11"/>
        <v>0</v>
      </c>
      <c r="AA38" s="45">
        <f t="shared" si="11"/>
        <v>0</v>
      </c>
      <c r="AB38" s="45">
        <f t="shared" si="11"/>
        <v>0</v>
      </c>
      <c r="AC38" s="45">
        <f t="shared" si="11"/>
        <v>0</v>
      </c>
      <c r="AD38" s="45">
        <f t="shared" si="11"/>
        <v>0</v>
      </c>
      <c r="AE38" s="45">
        <f t="shared" si="11"/>
        <v>0</v>
      </c>
      <c r="AF38" s="45">
        <f t="shared" si="11"/>
        <v>0</v>
      </c>
      <c r="AG38" s="45">
        <f t="shared" si="11"/>
        <v>0</v>
      </c>
      <c r="AH38" s="45">
        <f t="shared" si="11"/>
        <v>0</v>
      </c>
      <c r="AI38" s="45">
        <f t="shared" si="11"/>
        <v>0</v>
      </c>
      <c r="AJ38" s="45">
        <f t="shared" si="11"/>
        <v>0</v>
      </c>
      <c r="AK38" s="45">
        <f t="shared" si="11"/>
        <v>0</v>
      </c>
      <c r="AL38" s="45">
        <f t="shared" si="11"/>
        <v>0</v>
      </c>
      <c r="AM38" s="45">
        <f t="shared" si="11"/>
        <v>0</v>
      </c>
      <c r="AN38" s="45">
        <f t="shared" si="11"/>
        <v>0</v>
      </c>
      <c r="AO38" s="45">
        <f t="shared" si="11"/>
        <v>0</v>
      </c>
      <c r="AP38" s="45">
        <f t="shared" si="11"/>
        <v>0</v>
      </c>
      <c r="AQ38" s="45">
        <f t="shared" si="11"/>
        <v>0</v>
      </c>
      <c r="AR38" s="45">
        <f t="shared" si="11"/>
        <v>0</v>
      </c>
      <c r="AS38" s="45">
        <f t="shared" si="11"/>
        <v>0</v>
      </c>
      <c r="AT38" s="45">
        <f t="shared" si="11"/>
        <v>0</v>
      </c>
      <c r="AU38" s="45" t="s">
        <v>56</v>
      </c>
      <c r="AV38" s="45" t="s">
        <v>41</v>
      </c>
      <c r="AW38" s="45" t="s">
        <v>41</v>
      </c>
      <c r="AX38" s="45" t="s">
        <v>41</v>
      </c>
      <c r="AY38" s="45" t="s">
        <v>41</v>
      </c>
      <c r="AZ38" s="45" t="s">
        <v>41</v>
      </c>
      <c r="BA38" s="45" t="s">
        <v>41</v>
      </c>
      <c r="BB38" s="45" t="s">
        <v>41</v>
      </c>
      <c r="BC38" s="45" t="s">
        <v>41</v>
      </c>
      <c r="BD38" s="45" t="s">
        <v>41</v>
      </c>
      <c r="BE38" s="45">
        <f t="shared" si="4"/>
        <v>0</v>
      </c>
    </row>
    <row r="39" spans="1:57" ht="14.25" customHeight="1" thickBot="1">
      <c r="A39" s="106"/>
      <c r="B39" s="104"/>
      <c r="C39" s="99"/>
      <c r="D39" s="45" t="s">
        <v>29</v>
      </c>
      <c r="E39" s="39">
        <f>E42+E45+E48</f>
        <v>0</v>
      </c>
      <c r="F39" s="45">
        <f aca="true" t="shared" si="12" ref="F39:AT39">F42+F45+F48</f>
        <v>0</v>
      </c>
      <c r="G39" s="45">
        <f t="shared" si="12"/>
        <v>0</v>
      </c>
      <c r="H39" s="45">
        <f t="shared" si="12"/>
        <v>0</v>
      </c>
      <c r="I39" s="45">
        <f t="shared" si="12"/>
        <v>0</v>
      </c>
      <c r="J39" s="45">
        <f t="shared" si="12"/>
        <v>0</v>
      </c>
      <c r="K39" s="45">
        <f t="shared" si="12"/>
        <v>0</v>
      </c>
      <c r="L39" s="45">
        <f t="shared" si="12"/>
        <v>0</v>
      </c>
      <c r="M39" s="45">
        <f t="shared" si="12"/>
        <v>0</v>
      </c>
      <c r="N39" s="45">
        <f t="shared" si="12"/>
        <v>0</v>
      </c>
      <c r="O39" s="45">
        <f t="shared" si="12"/>
        <v>0</v>
      </c>
      <c r="P39" s="45">
        <f t="shared" si="12"/>
        <v>0</v>
      </c>
      <c r="Q39" s="45">
        <f t="shared" si="12"/>
        <v>0</v>
      </c>
      <c r="R39" s="45">
        <f t="shared" si="12"/>
        <v>0</v>
      </c>
      <c r="S39" s="45">
        <f t="shared" si="12"/>
        <v>0</v>
      </c>
      <c r="T39" s="45">
        <f t="shared" si="12"/>
        <v>0</v>
      </c>
      <c r="U39" s="45">
        <f t="shared" si="12"/>
        <v>0</v>
      </c>
      <c r="V39" s="45" t="s">
        <v>41</v>
      </c>
      <c r="W39" s="45" t="s">
        <v>41</v>
      </c>
      <c r="X39" s="45">
        <f t="shared" si="12"/>
        <v>0</v>
      </c>
      <c r="Y39" s="45">
        <f t="shared" si="12"/>
        <v>0</v>
      </c>
      <c r="Z39" s="45">
        <f t="shared" si="12"/>
        <v>1</v>
      </c>
      <c r="AA39" s="45">
        <f t="shared" si="12"/>
        <v>0</v>
      </c>
      <c r="AB39" s="45">
        <f t="shared" si="12"/>
        <v>1</v>
      </c>
      <c r="AC39" s="45">
        <f t="shared" si="12"/>
        <v>0</v>
      </c>
      <c r="AD39" s="45">
        <f t="shared" si="12"/>
        <v>0</v>
      </c>
      <c r="AE39" s="45">
        <f t="shared" si="12"/>
        <v>1</v>
      </c>
      <c r="AF39" s="45">
        <f t="shared" si="12"/>
        <v>0</v>
      </c>
      <c r="AG39" s="45">
        <f t="shared" si="12"/>
        <v>0</v>
      </c>
      <c r="AH39" s="45">
        <f t="shared" si="12"/>
        <v>1</v>
      </c>
      <c r="AI39" s="45">
        <f t="shared" si="12"/>
        <v>0</v>
      </c>
      <c r="AJ39" s="45">
        <f t="shared" si="12"/>
        <v>1</v>
      </c>
      <c r="AK39" s="45">
        <f t="shared" si="12"/>
        <v>0</v>
      </c>
      <c r="AL39" s="45">
        <f t="shared" si="12"/>
        <v>0</v>
      </c>
      <c r="AM39" s="45">
        <f t="shared" si="12"/>
        <v>1</v>
      </c>
      <c r="AN39" s="45">
        <f t="shared" si="12"/>
        <v>0</v>
      </c>
      <c r="AO39" s="45">
        <f t="shared" si="12"/>
        <v>1</v>
      </c>
      <c r="AP39" s="45">
        <f t="shared" si="12"/>
        <v>0</v>
      </c>
      <c r="AQ39" s="45">
        <f t="shared" si="12"/>
        <v>0</v>
      </c>
      <c r="AR39" s="45">
        <f t="shared" si="12"/>
        <v>0</v>
      </c>
      <c r="AS39" s="45">
        <f t="shared" si="12"/>
        <v>0</v>
      </c>
      <c r="AT39" s="45">
        <f t="shared" si="12"/>
        <v>0</v>
      </c>
      <c r="AU39" s="45" t="s">
        <v>56</v>
      </c>
      <c r="AV39" s="45" t="s">
        <v>41</v>
      </c>
      <c r="AW39" s="45" t="s">
        <v>41</v>
      </c>
      <c r="AX39" s="45" t="s">
        <v>41</v>
      </c>
      <c r="AY39" s="45" t="s">
        <v>41</v>
      </c>
      <c r="AZ39" s="45" t="s">
        <v>41</v>
      </c>
      <c r="BA39" s="45" t="s">
        <v>41</v>
      </c>
      <c r="BB39" s="45" t="s">
        <v>41</v>
      </c>
      <c r="BC39" s="45" t="s">
        <v>41</v>
      </c>
      <c r="BD39" s="45" t="s">
        <v>41</v>
      </c>
      <c r="BE39" s="45">
        <f t="shared" si="4"/>
        <v>7</v>
      </c>
    </row>
    <row r="40" spans="1:57" ht="11.25" customHeight="1" thickBot="1">
      <c r="A40" s="106"/>
      <c r="B40" s="90" t="s">
        <v>95</v>
      </c>
      <c r="C40" s="115" t="s">
        <v>96</v>
      </c>
      <c r="D40" s="44" t="s">
        <v>21</v>
      </c>
      <c r="E40" s="21">
        <v>4</v>
      </c>
      <c r="F40" s="21">
        <v>4</v>
      </c>
      <c r="G40" s="21">
        <v>4</v>
      </c>
      <c r="H40" s="21">
        <v>4</v>
      </c>
      <c r="I40" s="21">
        <v>4</v>
      </c>
      <c r="J40" s="21">
        <v>4</v>
      </c>
      <c r="K40" s="21">
        <v>4</v>
      </c>
      <c r="L40" s="21">
        <v>4</v>
      </c>
      <c r="M40" s="21">
        <v>4</v>
      </c>
      <c r="N40" s="21">
        <v>4</v>
      </c>
      <c r="O40" s="21">
        <v>4</v>
      </c>
      <c r="P40" s="21">
        <v>4</v>
      </c>
      <c r="Q40" s="21">
        <v>4</v>
      </c>
      <c r="R40" s="21">
        <v>4</v>
      </c>
      <c r="S40" s="21">
        <v>4</v>
      </c>
      <c r="T40" s="21">
        <v>4</v>
      </c>
      <c r="U40" s="21">
        <v>4</v>
      </c>
      <c r="V40" s="45" t="s">
        <v>41</v>
      </c>
      <c r="W40" s="45" t="s">
        <v>41</v>
      </c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44"/>
      <c r="AU40" s="45" t="s">
        <v>56</v>
      </c>
      <c r="AV40" s="45" t="s">
        <v>41</v>
      </c>
      <c r="AW40" s="45" t="s">
        <v>41</v>
      </c>
      <c r="AX40" s="45" t="s">
        <v>41</v>
      </c>
      <c r="AY40" s="45" t="s">
        <v>41</v>
      </c>
      <c r="AZ40" s="45" t="s">
        <v>41</v>
      </c>
      <c r="BA40" s="45" t="s">
        <v>41</v>
      </c>
      <c r="BB40" s="45" t="s">
        <v>41</v>
      </c>
      <c r="BC40" s="45" t="s">
        <v>41</v>
      </c>
      <c r="BD40" s="45" t="s">
        <v>41</v>
      </c>
      <c r="BE40" s="44">
        <f t="shared" si="4"/>
        <v>68</v>
      </c>
    </row>
    <row r="41" spans="1:57" ht="10.5" customHeight="1" thickBot="1">
      <c r="A41" s="106"/>
      <c r="B41" s="90"/>
      <c r="C41" s="116"/>
      <c r="D41" s="44" t="s">
        <v>22</v>
      </c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45" t="s">
        <v>41</v>
      </c>
      <c r="W41" s="45" t="s">
        <v>41</v>
      </c>
      <c r="X41" s="21"/>
      <c r="Y41" s="21"/>
      <c r="Z41" s="21"/>
      <c r="AA41" s="21"/>
      <c r="AB41" s="21"/>
      <c r="AC41" s="21"/>
      <c r="AD41" s="21"/>
      <c r="AE41" s="21"/>
      <c r="AF41" s="21"/>
      <c r="AG41" s="22"/>
      <c r="AH41" s="21"/>
      <c r="AI41" s="21"/>
      <c r="AJ41" s="23"/>
      <c r="AK41" s="23"/>
      <c r="AL41" s="23"/>
      <c r="AM41" s="23"/>
      <c r="AN41" s="21"/>
      <c r="AO41" s="21"/>
      <c r="AP41" s="22"/>
      <c r="AQ41" s="22"/>
      <c r="AR41" s="21"/>
      <c r="AS41" s="23"/>
      <c r="AT41" s="44"/>
      <c r="AU41" s="45" t="s">
        <v>56</v>
      </c>
      <c r="AV41" s="45" t="s">
        <v>41</v>
      </c>
      <c r="AW41" s="45" t="s">
        <v>41</v>
      </c>
      <c r="AX41" s="45" t="s">
        <v>41</v>
      </c>
      <c r="AY41" s="45" t="s">
        <v>41</v>
      </c>
      <c r="AZ41" s="45" t="s">
        <v>41</v>
      </c>
      <c r="BA41" s="45" t="s">
        <v>41</v>
      </c>
      <c r="BB41" s="45" t="s">
        <v>41</v>
      </c>
      <c r="BC41" s="45" t="s">
        <v>41</v>
      </c>
      <c r="BD41" s="45" t="s">
        <v>41</v>
      </c>
      <c r="BE41" s="44">
        <f t="shared" si="4"/>
        <v>0</v>
      </c>
    </row>
    <row r="42" spans="1:57" ht="10.5" customHeight="1" thickBot="1">
      <c r="A42" s="106"/>
      <c r="B42" s="91"/>
      <c r="C42" s="117"/>
      <c r="D42" s="44" t="s">
        <v>29</v>
      </c>
      <c r="E42" s="21"/>
      <c r="F42" s="21"/>
      <c r="G42" s="21"/>
      <c r="H42" s="21"/>
      <c r="I42" s="22"/>
      <c r="J42" s="21"/>
      <c r="K42" s="21"/>
      <c r="L42" s="21"/>
      <c r="M42" s="21"/>
      <c r="N42" s="21"/>
      <c r="O42" s="21"/>
      <c r="P42" s="21"/>
      <c r="Q42" s="21"/>
      <c r="R42" s="23"/>
      <c r="S42" s="21"/>
      <c r="T42" s="23"/>
      <c r="U42" s="23"/>
      <c r="V42" s="45" t="s">
        <v>41</v>
      </c>
      <c r="W42" s="45" t="s">
        <v>41</v>
      </c>
      <c r="X42" s="21"/>
      <c r="Y42" s="21"/>
      <c r="Z42" s="21"/>
      <c r="AA42" s="21"/>
      <c r="AB42" s="21"/>
      <c r="AC42" s="21"/>
      <c r="AD42" s="21"/>
      <c r="AE42" s="21"/>
      <c r="AF42" s="21"/>
      <c r="AG42" s="22"/>
      <c r="AH42" s="21"/>
      <c r="AI42" s="21"/>
      <c r="AJ42" s="23"/>
      <c r="AK42" s="23"/>
      <c r="AL42" s="23"/>
      <c r="AM42" s="23"/>
      <c r="AN42" s="21"/>
      <c r="AO42" s="21"/>
      <c r="AP42" s="22"/>
      <c r="AQ42" s="22"/>
      <c r="AR42" s="21"/>
      <c r="AS42" s="23"/>
      <c r="AT42" s="44"/>
      <c r="AU42" s="45" t="s">
        <v>56</v>
      </c>
      <c r="AV42" s="45" t="s">
        <v>41</v>
      </c>
      <c r="AW42" s="45" t="s">
        <v>41</v>
      </c>
      <c r="AX42" s="45" t="s">
        <v>41</v>
      </c>
      <c r="AY42" s="45" t="s">
        <v>41</v>
      </c>
      <c r="AZ42" s="45" t="s">
        <v>41</v>
      </c>
      <c r="BA42" s="45" t="s">
        <v>41</v>
      </c>
      <c r="BB42" s="45" t="s">
        <v>41</v>
      </c>
      <c r="BC42" s="45" t="s">
        <v>41</v>
      </c>
      <c r="BD42" s="45" t="s">
        <v>41</v>
      </c>
      <c r="BE42" s="44">
        <f t="shared" si="4"/>
        <v>0</v>
      </c>
    </row>
    <row r="43" spans="1:57" ht="12" customHeight="1" thickBot="1">
      <c r="A43" s="106"/>
      <c r="B43" s="90" t="s">
        <v>97</v>
      </c>
      <c r="C43" s="90" t="s">
        <v>100</v>
      </c>
      <c r="D43" s="44" t="s">
        <v>21</v>
      </c>
      <c r="E43" s="21">
        <v>5</v>
      </c>
      <c r="F43" s="21">
        <v>5</v>
      </c>
      <c r="G43" s="21">
        <v>5</v>
      </c>
      <c r="H43" s="21">
        <v>5</v>
      </c>
      <c r="I43" s="21">
        <v>5</v>
      </c>
      <c r="J43" s="21">
        <v>5</v>
      </c>
      <c r="K43" s="21">
        <v>5</v>
      </c>
      <c r="L43" s="21">
        <v>5</v>
      </c>
      <c r="M43" s="21">
        <v>5</v>
      </c>
      <c r="N43" s="21">
        <v>5</v>
      </c>
      <c r="O43" s="21">
        <v>5</v>
      </c>
      <c r="P43" s="21">
        <v>5</v>
      </c>
      <c r="Q43" s="21">
        <v>5</v>
      </c>
      <c r="R43" s="21">
        <v>5</v>
      </c>
      <c r="S43" s="21">
        <v>5</v>
      </c>
      <c r="T43" s="21">
        <v>5</v>
      </c>
      <c r="U43" s="21">
        <v>5</v>
      </c>
      <c r="V43" s="45" t="s">
        <v>41</v>
      </c>
      <c r="W43" s="45" t="s">
        <v>41</v>
      </c>
      <c r="X43" s="21">
        <v>4</v>
      </c>
      <c r="Y43" s="21">
        <v>4</v>
      </c>
      <c r="Z43" s="21">
        <v>4</v>
      </c>
      <c r="AA43" s="21">
        <v>4</v>
      </c>
      <c r="AB43" s="21">
        <v>4</v>
      </c>
      <c r="AC43" s="21">
        <v>5</v>
      </c>
      <c r="AD43" s="21">
        <v>4</v>
      </c>
      <c r="AE43" s="21">
        <v>5</v>
      </c>
      <c r="AF43" s="21">
        <v>4</v>
      </c>
      <c r="AG43" s="21">
        <v>4</v>
      </c>
      <c r="AH43" s="21">
        <v>5</v>
      </c>
      <c r="AI43" s="21">
        <v>4</v>
      </c>
      <c r="AJ43" s="21">
        <v>4</v>
      </c>
      <c r="AK43" s="21">
        <v>5</v>
      </c>
      <c r="AL43" s="21">
        <v>4</v>
      </c>
      <c r="AM43" s="21">
        <v>4</v>
      </c>
      <c r="AN43" s="21">
        <v>4</v>
      </c>
      <c r="AO43" s="21">
        <v>4</v>
      </c>
      <c r="AP43" s="21">
        <v>4</v>
      </c>
      <c r="AQ43" s="21">
        <v>4</v>
      </c>
      <c r="AR43" s="21">
        <v>4</v>
      </c>
      <c r="AS43" s="21">
        <v>4</v>
      </c>
      <c r="AT43" s="21">
        <v>4</v>
      </c>
      <c r="AU43" s="45" t="s">
        <v>56</v>
      </c>
      <c r="AV43" s="45" t="s">
        <v>41</v>
      </c>
      <c r="AW43" s="45" t="s">
        <v>41</v>
      </c>
      <c r="AX43" s="45" t="s">
        <v>41</v>
      </c>
      <c r="AY43" s="45" t="s">
        <v>41</v>
      </c>
      <c r="AZ43" s="45" t="s">
        <v>41</v>
      </c>
      <c r="BA43" s="45" t="s">
        <v>41</v>
      </c>
      <c r="BB43" s="45" t="s">
        <v>41</v>
      </c>
      <c r="BC43" s="45" t="s">
        <v>41</v>
      </c>
      <c r="BD43" s="45" t="s">
        <v>41</v>
      </c>
      <c r="BE43" s="44">
        <f t="shared" si="4"/>
        <v>177</v>
      </c>
    </row>
    <row r="44" spans="1:57" ht="12.75" customHeight="1" thickBot="1">
      <c r="A44" s="106"/>
      <c r="B44" s="90"/>
      <c r="C44" s="90"/>
      <c r="D44" s="44" t="s">
        <v>22</v>
      </c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45" t="s">
        <v>41</v>
      </c>
      <c r="W44" s="45" t="s">
        <v>41</v>
      </c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44"/>
      <c r="AU44" s="45" t="s">
        <v>56</v>
      </c>
      <c r="AV44" s="45" t="s">
        <v>41</v>
      </c>
      <c r="AW44" s="45" t="s">
        <v>41</v>
      </c>
      <c r="AX44" s="45" t="s">
        <v>41</v>
      </c>
      <c r="AY44" s="45" t="s">
        <v>41</v>
      </c>
      <c r="AZ44" s="45" t="s">
        <v>41</v>
      </c>
      <c r="BA44" s="45" t="s">
        <v>41</v>
      </c>
      <c r="BB44" s="45" t="s">
        <v>41</v>
      </c>
      <c r="BC44" s="45" t="s">
        <v>41</v>
      </c>
      <c r="BD44" s="45" t="s">
        <v>41</v>
      </c>
      <c r="BE44" s="44">
        <f t="shared" si="4"/>
        <v>0</v>
      </c>
    </row>
    <row r="45" spans="1:57" ht="11.25" customHeight="1" thickBot="1">
      <c r="A45" s="106"/>
      <c r="B45" s="91"/>
      <c r="C45" s="90"/>
      <c r="D45" s="44" t="s">
        <v>29</v>
      </c>
      <c r="E45" s="21"/>
      <c r="F45" s="21"/>
      <c r="G45" s="21"/>
      <c r="H45" s="21"/>
      <c r="I45" s="22"/>
      <c r="J45" s="21"/>
      <c r="K45" s="21"/>
      <c r="L45" s="21"/>
      <c r="M45" s="21"/>
      <c r="N45" s="21"/>
      <c r="O45" s="21"/>
      <c r="P45" s="21"/>
      <c r="Q45" s="21"/>
      <c r="R45" s="23"/>
      <c r="S45" s="21"/>
      <c r="T45" s="23"/>
      <c r="U45" s="23"/>
      <c r="V45" s="45" t="s">
        <v>41</v>
      </c>
      <c r="W45" s="45" t="s">
        <v>41</v>
      </c>
      <c r="X45" s="21"/>
      <c r="Y45" s="21"/>
      <c r="Z45" s="21"/>
      <c r="AA45" s="21"/>
      <c r="AB45" s="21"/>
      <c r="AC45" s="21"/>
      <c r="AD45" s="21"/>
      <c r="AE45" s="21"/>
      <c r="AF45" s="21"/>
      <c r="AG45" s="22"/>
      <c r="AH45" s="21"/>
      <c r="AI45" s="21"/>
      <c r="AJ45" s="23"/>
      <c r="AK45" s="23"/>
      <c r="AL45" s="23"/>
      <c r="AM45" s="23"/>
      <c r="AN45" s="21"/>
      <c r="AO45" s="21"/>
      <c r="AP45" s="22"/>
      <c r="AQ45" s="22"/>
      <c r="AR45" s="21"/>
      <c r="AS45" s="23"/>
      <c r="AT45" s="44"/>
      <c r="AU45" s="45" t="s">
        <v>56</v>
      </c>
      <c r="AV45" s="45" t="s">
        <v>41</v>
      </c>
      <c r="AW45" s="45" t="s">
        <v>41</v>
      </c>
      <c r="AX45" s="45" t="s">
        <v>41</v>
      </c>
      <c r="AY45" s="45" t="s">
        <v>41</v>
      </c>
      <c r="AZ45" s="45" t="s">
        <v>41</v>
      </c>
      <c r="BA45" s="45" t="s">
        <v>41</v>
      </c>
      <c r="BB45" s="45" t="s">
        <v>41</v>
      </c>
      <c r="BC45" s="45" t="s">
        <v>41</v>
      </c>
      <c r="BD45" s="45" t="s">
        <v>41</v>
      </c>
      <c r="BE45" s="44">
        <f t="shared" si="4"/>
        <v>0</v>
      </c>
    </row>
    <row r="46" spans="1:57" ht="11.25" customHeight="1" thickBot="1">
      <c r="A46" s="106"/>
      <c r="B46" s="90" t="s">
        <v>98</v>
      </c>
      <c r="C46" s="115" t="s">
        <v>99</v>
      </c>
      <c r="D46" s="44" t="s">
        <v>21</v>
      </c>
      <c r="E46" s="21">
        <v>6</v>
      </c>
      <c r="F46" s="21">
        <v>6</v>
      </c>
      <c r="G46" s="21">
        <v>6</v>
      </c>
      <c r="H46" s="21">
        <v>6</v>
      </c>
      <c r="I46" s="21">
        <v>6</v>
      </c>
      <c r="J46" s="21">
        <v>6</v>
      </c>
      <c r="K46" s="21">
        <v>6</v>
      </c>
      <c r="L46" s="21">
        <v>6</v>
      </c>
      <c r="M46" s="21">
        <v>6</v>
      </c>
      <c r="N46" s="21">
        <v>6</v>
      </c>
      <c r="O46" s="21">
        <v>6</v>
      </c>
      <c r="P46" s="21">
        <v>6</v>
      </c>
      <c r="Q46" s="21">
        <v>6</v>
      </c>
      <c r="R46" s="21">
        <v>6</v>
      </c>
      <c r="S46" s="21">
        <v>6</v>
      </c>
      <c r="T46" s="21">
        <v>6</v>
      </c>
      <c r="U46" s="21">
        <v>6</v>
      </c>
      <c r="V46" s="45" t="s">
        <v>41</v>
      </c>
      <c r="W46" s="45" t="s">
        <v>41</v>
      </c>
      <c r="X46" s="27">
        <v>5</v>
      </c>
      <c r="Y46" s="44">
        <v>5</v>
      </c>
      <c r="Z46" s="44">
        <v>5</v>
      </c>
      <c r="AA46" s="44">
        <v>4</v>
      </c>
      <c r="AB46" s="44">
        <v>5</v>
      </c>
      <c r="AC46" s="44">
        <v>3</v>
      </c>
      <c r="AD46" s="44">
        <v>5</v>
      </c>
      <c r="AE46" s="44">
        <v>4</v>
      </c>
      <c r="AF46" s="44">
        <v>4</v>
      </c>
      <c r="AG46" s="44">
        <v>5</v>
      </c>
      <c r="AH46" s="44">
        <v>4</v>
      </c>
      <c r="AI46" s="44">
        <v>4</v>
      </c>
      <c r="AJ46" s="44">
        <v>5</v>
      </c>
      <c r="AK46" s="44">
        <v>3</v>
      </c>
      <c r="AL46" s="44">
        <v>5</v>
      </c>
      <c r="AM46" s="44">
        <v>4</v>
      </c>
      <c r="AN46" s="44">
        <v>5</v>
      </c>
      <c r="AO46" s="44">
        <v>4</v>
      </c>
      <c r="AP46" s="44">
        <v>4</v>
      </c>
      <c r="AQ46" s="44">
        <v>5</v>
      </c>
      <c r="AR46" s="44">
        <v>5</v>
      </c>
      <c r="AS46" s="44">
        <v>5</v>
      </c>
      <c r="AT46" s="44">
        <v>5</v>
      </c>
      <c r="AU46" s="45" t="s">
        <v>56</v>
      </c>
      <c r="AV46" s="45" t="s">
        <v>41</v>
      </c>
      <c r="AW46" s="45" t="s">
        <v>41</v>
      </c>
      <c r="AX46" s="45" t="s">
        <v>41</v>
      </c>
      <c r="AY46" s="45" t="s">
        <v>41</v>
      </c>
      <c r="AZ46" s="45" t="s">
        <v>41</v>
      </c>
      <c r="BA46" s="45" t="s">
        <v>41</v>
      </c>
      <c r="BB46" s="45" t="s">
        <v>41</v>
      </c>
      <c r="BC46" s="45" t="s">
        <v>41</v>
      </c>
      <c r="BD46" s="45" t="s">
        <v>41</v>
      </c>
      <c r="BE46" s="44">
        <f t="shared" si="4"/>
        <v>200</v>
      </c>
    </row>
    <row r="47" spans="1:57" ht="10.5" customHeight="1" thickBot="1">
      <c r="A47" s="106"/>
      <c r="B47" s="90"/>
      <c r="C47" s="116"/>
      <c r="D47" s="44" t="s">
        <v>22</v>
      </c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45" t="s">
        <v>41</v>
      </c>
      <c r="W47" s="45" t="s">
        <v>41</v>
      </c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44"/>
      <c r="AU47" s="45" t="s">
        <v>56</v>
      </c>
      <c r="AV47" s="45" t="s">
        <v>41</v>
      </c>
      <c r="AW47" s="45" t="s">
        <v>41</v>
      </c>
      <c r="AX47" s="45" t="s">
        <v>41</v>
      </c>
      <c r="AY47" s="45" t="s">
        <v>41</v>
      </c>
      <c r="AZ47" s="45" t="s">
        <v>41</v>
      </c>
      <c r="BA47" s="45" t="s">
        <v>41</v>
      </c>
      <c r="BB47" s="45" t="s">
        <v>41</v>
      </c>
      <c r="BC47" s="45" t="s">
        <v>41</v>
      </c>
      <c r="BD47" s="45" t="s">
        <v>41</v>
      </c>
      <c r="BE47" s="44">
        <f t="shared" si="4"/>
        <v>0</v>
      </c>
    </row>
    <row r="48" spans="1:57" ht="10.5" customHeight="1" thickBot="1">
      <c r="A48" s="106"/>
      <c r="B48" s="91"/>
      <c r="C48" s="117"/>
      <c r="D48" s="44" t="s">
        <v>29</v>
      </c>
      <c r="E48" s="21"/>
      <c r="F48" s="21"/>
      <c r="G48" s="21"/>
      <c r="H48" s="21"/>
      <c r="I48" s="22"/>
      <c r="J48" s="21"/>
      <c r="K48" s="21"/>
      <c r="L48" s="21"/>
      <c r="M48" s="21"/>
      <c r="N48" s="21"/>
      <c r="O48" s="21"/>
      <c r="P48" s="21"/>
      <c r="Q48" s="21"/>
      <c r="R48" s="23"/>
      <c r="S48" s="21"/>
      <c r="T48" s="23"/>
      <c r="U48" s="23"/>
      <c r="V48" s="45" t="s">
        <v>41</v>
      </c>
      <c r="W48" s="45" t="s">
        <v>41</v>
      </c>
      <c r="X48" s="21"/>
      <c r="Y48" s="21"/>
      <c r="Z48" s="21">
        <v>1</v>
      </c>
      <c r="AA48" s="21"/>
      <c r="AB48" s="21">
        <v>1</v>
      </c>
      <c r="AC48" s="21"/>
      <c r="AD48" s="21"/>
      <c r="AE48" s="21">
        <v>1</v>
      </c>
      <c r="AF48" s="21"/>
      <c r="AG48" s="22"/>
      <c r="AH48" s="21">
        <v>1</v>
      </c>
      <c r="AI48" s="21"/>
      <c r="AJ48" s="23">
        <v>1</v>
      </c>
      <c r="AK48" s="23"/>
      <c r="AL48" s="23"/>
      <c r="AM48" s="23">
        <v>1</v>
      </c>
      <c r="AN48" s="21"/>
      <c r="AO48" s="21">
        <v>1</v>
      </c>
      <c r="AP48" s="22"/>
      <c r="AQ48" s="22"/>
      <c r="AR48" s="21"/>
      <c r="AS48" s="23"/>
      <c r="AT48" s="44"/>
      <c r="AU48" s="45" t="s">
        <v>56</v>
      </c>
      <c r="AV48" s="45" t="s">
        <v>41</v>
      </c>
      <c r="AW48" s="45" t="s">
        <v>41</v>
      </c>
      <c r="AX48" s="45" t="s">
        <v>41</v>
      </c>
      <c r="AY48" s="45" t="s">
        <v>41</v>
      </c>
      <c r="AZ48" s="45" t="s">
        <v>41</v>
      </c>
      <c r="BA48" s="45" t="s">
        <v>41</v>
      </c>
      <c r="BB48" s="45" t="s">
        <v>41</v>
      </c>
      <c r="BC48" s="45" t="s">
        <v>41</v>
      </c>
      <c r="BD48" s="45" t="s">
        <v>41</v>
      </c>
      <c r="BE48" s="44">
        <f t="shared" si="4"/>
        <v>7</v>
      </c>
    </row>
    <row r="49" spans="1:57" ht="13.5" customHeight="1" hidden="1" thickBot="1">
      <c r="A49" s="106"/>
      <c r="B49" s="95"/>
      <c r="C49" s="90"/>
      <c r="D49" s="44" t="s">
        <v>21</v>
      </c>
      <c r="E49" s="21"/>
      <c r="F49" s="21"/>
      <c r="G49" s="21"/>
      <c r="H49" s="21"/>
      <c r="I49" s="22"/>
      <c r="J49" s="21"/>
      <c r="K49" s="21"/>
      <c r="L49" s="21"/>
      <c r="M49" s="21"/>
      <c r="N49" s="21"/>
      <c r="O49" s="21"/>
      <c r="P49" s="21"/>
      <c r="Q49" s="21"/>
      <c r="R49" s="23"/>
      <c r="S49" s="21"/>
      <c r="T49" s="24"/>
      <c r="U49" s="24"/>
      <c r="V49" s="45">
        <v>0</v>
      </c>
      <c r="W49" s="45">
        <v>0</v>
      </c>
      <c r="X49" s="21"/>
      <c r="Y49" s="21"/>
      <c r="Z49" s="21"/>
      <c r="AA49" s="21"/>
      <c r="AB49" s="21"/>
      <c r="AC49" s="21"/>
      <c r="AD49" s="21"/>
      <c r="AE49" s="21"/>
      <c r="AF49" s="21"/>
      <c r="AG49" s="22"/>
      <c r="AH49" s="21"/>
      <c r="AI49" s="21"/>
      <c r="AJ49" s="23"/>
      <c r="AK49" s="24"/>
      <c r="AL49" s="24"/>
      <c r="AM49" s="24"/>
      <c r="AN49" s="21"/>
      <c r="AO49" s="21"/>
      <c r="AP49" s="22"/>
      <c r="AQ49" s="22"/>
      <c r="AR49" s="21"/>
      <c r="AS49" s="23"/>
      <c r="AT49" s="45"/>
      <c r="AU49" s="45"/>
      <c r="AV49" s="45">
        <v>0</v>
      </c>
      <c r="AW49" s="45">
        <v>0</v>
      </c>
      <c r="AX49" s="45">
        <v>0</v>
      </c>
      <c r="AY49" s="45">
        <v>0</v>
      </c>
      <c r="AZ49" s="45">
        <v>0</v>
      </c>
      <c r="BA49" s="45">
        <v>0</v>
      </c>
      <c r="BB49" s="45">
        <v>0</v>
      </c>
      <c r="BC49" s="45">
        <v>0</v>
      </c>
      <c r="BD49" s="45">
        <v>0</v>
      </c>
      <c r="BE49" s="45">
        <f t="shared" si="4"/>
        <v>0</v>
      </c>
    </row>
    <row r="50" spans="1:57" ht="13.5" customHeight="1" hidden="1" thickBot="1">
      <c r="A50" s="106"/>
      <c r="B50" s="95"/>
      <c r="C50" s="90"/>
      <c r="D50" s="44" t="s">
        <v>22</v>
      </c>
      <c r="E50" s="21"/>
      <c r="F50" s="21"/>
      <c r="G50" s="21"/>
      <c r="H50" s="21"/>
      <c r="I50" s="22"/>
      <c r="J50" s="21"/>
      <c r="K50" s="21"/>
      <c r="L50" s="21"/>
      <c r="M50" s="21"/>
      <c r="N50" s="21"/>
      <c r="O50" s="21"/>
      <c r="P50" s="21"/>
      <c r="Q50" s="21"/>
      <c r="R50" s="23"/>
      <c r="S50" s="21"/>
      <c r="T50" s="24"/>
      <c r="U50" s="24"/>
      <c r="V50" s="45">
        <v>0</v>
      </c>
      <c r="W50" s="45">
        <v>0</v>
      </c>
      <c r="X50" s="21"/>
      <c r="Y50" s="21"/>
      <c r="Z50" s="21"/>
      <c r="AA50" s="21"/>
      <c r="AB50" s="21"/>
      <c r="AC50" s="21"/>
      <c r="AD50" s="21"/>
      <c r="AE50" s="21"/>
      <c r="AF50" s="21"/>
      <c r="AG50" s="22"/>
      <c r="AH50" s="21"/>
      <c r="AI50" s="21"/>
      <c r="AJ50" s="23"/>
      <c r="AK50" s="24"/>
      <c r="AL50" s="24"/>
      <c r="AM50" s="24"/>
      <c r="AN50" s="21"/>
      <c r="AO50" s="21"/>
      <c r="AP50" s="22"/>
      <c r="AQ50" s="22"/>
      <c r="AR50" s="21"/>
      <c r="AS50" s="23"/>
      <c r="AT50" s="45"/>
      <c r="AU50" s="45"/>
      <c r="AV50" s="45">
        <v>0</v>
      </c>
      <c r="AW50" s="45">
        <v>0</v>
      </c>
      <c r="AX50" s="45">
        <v>0</v>
      </c>
      <c r="AY50" s="45">
        <v>0</v>
      </c>
      <c r="AZ50" s="45">
        <v>0</v>
      </c>
      <c r="BA50" s="45">
        <v>0</v>
      </c>
      <c r="BB50" s="45">
        <v>0</v>
      </c>
      <c r="BC50" s="45">
        <v>0</v>
      </c>
      <c r="BD50" s="45">
        <v>0</v>
      </c>
      <c r="BE50" s="45">
        <f t="shared" si="4"/>
        <v>0</v>
      </c>
    </row>
    <row r="51" spans="1:57" ht="13.5" customHeight="1" hidden="1" thickBot="1">
      <c r="A51" s="106"/>
      <c r="B51" s="95"/>
      <c r="C51" s="90"/>
      <c r="D51" s="44" t="s">
        <v>29</v>
      </c>
      <c r="E51" s="21"/>
      <c r="F51" s="21"/>
      <c r="G51" s="21"/>
      <c r="H51" s="21"/>
      <c r="I51" s="22"/>
      <c r="J51" s="21"/>
      <c r="K51" s="21"/>
      <c r="L51" s="21"/>
      <c r="M51" s="21"/>
      <c r="N51" s="21"/>
      <c r="O51" s="21"/>
      <c r="P51" s="21"/>
      <c r="Q51" s="21"/>
      <c r="R51" s="23"/>
      <c r="S51" s="21"/>
      <c r="T51" s="24"/>
      <c r="U51" s="24"/>
      <c r="V51" s="45">
        <v>0</v>
      </c>
      <c r="W51" s="45">
        <v>0</v>
      </c>
      <c r="X51" s="21"/>
      <c r="Y51" s="21"/>
      <c r="Z51" s="21"/>
      <c r="AA51" s="21"/>
      <c r="AB51" s="21"/>
      <c r="AC51" s="21"/>
      <c r="AD51" s="21"/>
      <c r="AE51" s="21"/>
      <c r="AF51" s="21"/>
      <c r="AG51" s="22"/>
      <c r="AH51" s="21"/>
      <c r="AI51" s="21"/>
      <c r="AJ51" s="23"/>
      <c r="AK51" s="24"/>
      <c r="AL51" s="24"/>
      <c r="AM51" s="24"/>
      <c r="AN51" s="21"/>
      <c r="AO51" s="21"/>
      <c r="AP51" s="22"/>
      <c r="AQ51" s="22"/>
      <c r="AR51" s="21"/>
      <c r="AS51" s="23"/>
      <c r="AT51" s="45"/>
      <c r="AU51" s="45"/>
      <c r="AV51" s="45">
        <v>0</v>
      </c>
      <c r="AW51" s="45">
        <v>0</v>
      </c>
      <c r="AX51" s="45">
        <v>0</v>
      </c>
      <c r="AY51" s="45">
        <v>0</v>
      </c>
      <c r="AZ51" s="45">
        <v>0</v>
      </c>
      <c r="BA51" s="45">
        <v>0</v>
      </c>
      <c r="BB51" s="45">
        <v>0</v>
      </c>
      <c r="BC51" s="45">
        <v>0</v>
      </c>
      <c r="BD51" s="45">
        <v>0</v>
      </c>
      <c r="BE51" s="45">
        <f t="shared" si="4"/>
        <v>0</v>
      </c>
    </row>
    <row r="52" spans="1:57" ht="15" customHeight="1" thickBot="1">
      <c r="A52" s="106"/>
      <c r="B52" s="103" t="s">
        <v>59</v>
      </c>
      <c r="C52" s="109" t="s">
        <v>60</v>
      </c>
      <c r="D52" s="45" t="s">
        <v>21</v>
      </c>
      <c r="E52" s="39">
        <f>E55</f>
        <v>2</v>
      </c>
      <c r="F52" s="45">
        <f aca="true" t="shared" si="13" ref="F52:AT52">F55</f>
        <v>2</v>
      </c>
      <c r="G52" s="45">
        <f t="shared" si="13"/>
        <v>2</v>
      </c>
      <c r="H52" s="45">
        <f t="shared" si="13"/>
        <v>2</v>
      </c>
      <c r="I52" s="45">
        <f t="shared" si="13"/>
        <v>2</v>
      </c>
      <c r="J52" s="45">
        <f t="shared" si="13"/>
        <v>2</v>
      </c>
      <c r="K52" s="45">
        <f t="shared" si="13"/>
        <v>2</v>
      </c>
      <c r="L52" s="45">
        <f t="shared" si="13"/>
        <v>2</v>
      </c>
      <c r="M52" s="45">
        <f t="shared" si="13"/>
        <v>2</v>
      </c>
      <c r="N52" s="45">
        <f t="shared" si="13"/>
        <v>2</v>
      </c>
      <c r="O52" s="45">
        <f t="shared" si="13"/>
        <v>2</v>
      </c>
      <c r="P52" s="45">
        <f t="shared" si="13"/>
        <v>2</v>
      </c>
      <c r="Q52" s="45">
        <f t="shared" si="13"/>
        <v>2</v>
      </c>
      <c r="R52" s="45">
        <f t="shared" si="13"/>
        <v>2</v>
      </c>
      <c r="S52" s="45">
        <f t="shared" si="13"/>
        <v>2</v>
      </c>
      <c r="T52" s="45">
        <f t="shared" si="13"/>
        <v>2</v>
      </c>
      <c r="U52" s="45">
        <f t="shared" si="13"/>
        <v>2</v>
      </c>
      <c r="V52" s="45" t="str">
        <f t="shared" si="13"/>
        <v>к</v>
      </c>
      <c r="W52" s="45" t="str">
        <f t="shared" si="13"/>
        <v>к</v>
      </c>
      <c r="X52" s="45">
        <f t="shared" si="13"/>
        <v>2</v>
      </c>
      <c r="Y52" s="45">
        <f t="shared" si="13"/>
        <v>2</v>
      </c>
      <c r="Z52" s="45">
        <f t="shared" si="13"/>
        <v>2</v>
      </c>
      <c r="AA52" s="45">
        <f t="shared" si="13"/>
        <v>2</v>
      </c>
      <c r="AB52" s="45">
        <f t="shared" si="13"/>
        <v>2</v>
      </c>
      <c r="AC52" s="45">
        <f t="shared" si="13"/>
        <v>2</v>
      </c>
      <c r="AD52" s="45">
        <f t="shared" si="13"/>
        <v>2</v>
      </c>
      <c r="AE52" s="45">
        <f t="shared" si="13"/>
        <v>2</v>
      </c>
      <c r="AF52" s="45">
        <f t="shared" si="13"/>
        <v>2</v>
      </c>
      <c r="AG52" s="45">
        <f t="shared" si="13"/>
        <v>2</v>
      </c>
      <c r="AH52" s="45">
        <f t="shared" si="13"/>
        <v>2</v>
      </c>
      <c r="AI52" s="45">
        <f t="shared" si="13"/>
        <v>2</v>
      </c>
      <c r="AJ52" s="45">
        <f t="shared" si="13"/>
        <v>2</v>
      </c>
      <c r="AK52" s="45">
        <f t="shared" si="13"/>
        <v>2</v>
      </c>
      <c r="AL52" s="45">
        <f t="shared" si="13"/>
        <v>2</v>
      </c>
      <c r="AM52" s="45">
        <f t="shared" si="13"/>
        <v>2</v>
      </c>
      <c r="AN52" s="45">
        <f t="shared" si="13"/>
        <v>2</v>
      </c>
      <c r="AO52" s="45">
        <f t="shared" si="13"/>
        <v>2</v>
      </c>
      <c r="AP52" s="45">
        <f t="shared" si="13"/>
        <v>2</v>
      </c>
      <c r="AQ52" s="45">
        <f t="shared" si="13"/>
        <v>2</v>
      </c>
      <c r="AR52" s="45">
        <f t="shared" si="13"/>
        <v>2</v>
      </c>
      <c r="AS52" s="45">
        <f t="shared" si="13"/>
        <v>2</v>
      </c>
      <c r="AT52" s="45">
        <f t="shared" si="13"/>
        <v>2</v>
      </c>
      <c r="AU52" s="45" t="s">
        <v>56</v>
      </c>
      <c r="AV52" s="45" t="s">
        <v>41</v>
      </c>
      <c r="AW52" s="45" t="s">
        <v>41</v>
      </c>
      <c r="AX52" s="45" t="s">
        <v>41</v>
      </c>
      <c r="AY52" s="45" t="s">
        <v>41</v>
      </c>
      <c r="AZ52" s="45" t="s">
        <v>41</v>
      </c>
      <c r="BA52" s="45" t="s">
        <v>41</v>
      </c>
      <c r="BB52" s="45" t="s">
        <v>41</v>
      </c>
      <c r="BC52" s="45" t="s">
        <v>41</v>
      </c>
      <c r="BD52" s="45" t="s">
        <v>41</v>
      </c>
      <c r="BE52" s="45">
        <f t="shared" si="4"/>
        <v>78</v>
      </c>
    </row>
    <row r="53" spans="1:57" ht="12.75" customHeight="1" thickBot="1">
      <c r="A53" s="106"/>
      <c r="B53" s="104"/>
      <c r="C53" s="110"/>
      <c r="D53" s="45" t="s">
        <v>22</v>
      </c>
      <c r="E53" s="39">
        <f>E56</f>
        <v>0</v>
      </c>
      <c r="F53" s="45">
        <f aca="true" t="shared" si="14" ref="F53:AT53">F56</f>
        <v>0</v>
      </c>
      <c r="G53" s="45">
        <f t="shared" si="14"/>
        <v>0</v>
      </c>
      <c r="H53" s="45">
        <f t="shared" si="14"/>
        <v>0</v>
      </c>
      <c r="I53" s="45">
        <f t="shared" si="14"/>
        <v>0</v>
      </c>
      <c r="J53" s="45">
        <f t="shared" si="14"/>
        <v>0</v>
      </c>
      <c r="K53" s="45">
        <f t="shared" si="14"/>
        <v>0</v>
      </c>
      <c r="L53" s="45">
        <f t="shared" si="14"/>
        <v>0</v>
      </c>
      <c r="M53" s="45">
        <f t="shared" si="14"/>
        <v>0</v>
      </c>
      <c r="N53" s="45">
        <f t="shared" si="14"/>
        <v>0</v>
      </c>
      <c r="O53" s="45">
        <f t="shared" si="14"/>
        <v>0</v>
      </c>
      <c r="P53" s="45">
        <f t="shared" si="14"/>
        <v>0</v>
      </c>
      <c r="Q53" s="45">
        <f t="shared" si="14"/>
        <v>0</v>
      </c>
      <c r="R53" s="45">
        <f t="shared" si="14"/>
        <v>0</v>
      </c>
      <c r="S53" s="45">
        <f t="shared" si="14"/>
        <v>0</v>
      </c>
      <c r="T53" s="45">
        <f t="shared" si="14"/>
        <v>0</v>
      </c>
      <c r="U53" s="45">
        <f t="shared" si="14"/>
        <v>0</v>
      </c>
      <c r="V53" s="45" t="str">
        <f t="shared" si="14"/>
        <v>к</v>
      </c>
      <c r="W53" s="45" t="str">
        <f t="shared" si="14"/>
        <v>к</v>
      </c>
      <c r="X53" s="45">
        <f t="shared" si="14"/>
        <v>0</v>
      </c>
      <c r="Y53" s="45">
        <f t="shared" si="14"/>
        <v>0</v>
      </c>
      <c r="Z53" s="45">
        <f t="shared" si="14"/>
        <v>0</v>
      </c>
      <c r="AA53" s="45">
        <f t="shared" si="14"/>
        <v>0</v>
      </c>
      <c r="AB53" s="45">
        <f t="shared" si="14"/>
        <v>0</v>
      </c>
      <c r="AC53" s="45">
        <f t="shared" si="14"/>
        <v>0</v>
      </c>
      <c r="AD53" s="45">
        <f t="shared" si="14"/>
        <v>0</v>
      </c>
      <c r="AE53" s="45">
        <f t="shared" si="14"/>
        <v>0</v>
      </c>
      <c r="AF53" s="45">
        <f t="shared" si="14"/>
        <v>0</v>
      </c>
      <c r="AG53" s="45">
        <f t="shared" si="14"/>
        <v>0</v>
      </c>
      <c r="AH53" s="45">
        <f t="shared" si="14"/>
        <v>0</v>
      </c>
      <c r="AI53" s="45">
        <f t="shared" si="14"/>
        <v>0</v>
      </c>
      <c r="AJ53" s="45">
        <f t="shared" si="14"/>
        <v>0</v>
      </c>
      <c r="AK53" s="45">
        <f t="shared" si="14"/>
        <v>0</v>
      </c>
      <c r="AL53" s="45">
        <f t="shared" si="14"/>
        <v>0</v>
      </c>
      <c r="AM53" s="45">
        <f t="shared" si="14"/>
        <v>0</v>
      </c>
      <c r="AN53" s="45">
        <f t="shared" si="14"/>
        <v>0</v>
      </c>
      <c r="AO53" s="45">
        <f t="shared" si="14"/>
        <v>0</v>
      </c>
      <c r="AP53" s="45">
        <f t="shared" si="14"/>
        <v>0</v>
      </c>
      <c r="AQ53" s="45">
        <f t="shared" si="14"/>
        <v>0</v>
      </c>
      <c r="AR53" s="45">
        <f t="shared" si="14"/>
        <v>0</v>
      </c>
      <c r="AS53" s="45">
        <f t="shared" si="14"/>
        <v>0</v>
      </c>
      <c r="AT53" s="45">
        <f t="shared" si="14"/>
        <v>0</v>
      </c>
      <c r="AU53" s="45" t="s">
        <v>56</v>
      </c>
      <c r="AV53" s="45" t="s">
        <v>41</v>
      </c>
      <c r="AW53" s="45" t="s">
        <v>41</v>
      </c>
      <c r="AX53" s="45" t="s">
        <v>41</v>
      </c>
      <c r="AY53" s="45" t="s">
        <v>41</v>
      </c>
      <c r="AZ53" s="45" t="s">
        <v>41</v>
      </c>
      <c r="BA53" s="45" t="s">
        <v>41</v>
      </c>
      <c r="BB53" s="45" t="s">
        <v>41</v>
      </c>
      <c r="BC53" s="45" t="s">
        <v>41</v>
      </c>
      <c r="BD53" s="45" t="s">
        <v>41</v>
      </c>
      <c r="BE53" s="45">
        <f t="shared" si="4"/>
        <v>0</v>
      </c>
    </row>
    <row r="54" spans="1:57" ht="12.75" customHeight="1" thickBot="1">
      <c r="A54" s="106"/>
      <c r="B54" s="104"/>
      <c r="C54" s="111"/>
      <c r="D54" s="45" t="s">
        <v>29</v>
      </c>
      <c r="E54" s="39">
        <f>E57</f>
        <v>0</v>
      </c>
      <c r="F54" s="45">
        <f aca="true" t="shared" si="15" ref="F54:AT54">F57</f>
        <v>0</v>
      </c>
      <c r="G54" s="45">
        <f t="shared" si="15"/>
        <v>0</v>
      </c>
      <c r="H54" s="45">
        <f t="shared" si="15"/>
        <v>0</v>
      </c>
      <c r="I54" s="45">
        <f t="shared" si="15"/>
        <v>0</v>
      </c>
      <c r="J54" s="45">
        <f t="shared" si="15"/>
        <v>0</v>
      </c>
      <c r="K54" s="45">
        <f t="shared" si="15"/>
        <v>0</v>
      </c>
      <c r="L54" s="45">
        <f t="shared" si="15"/>
        <v>0</v>
      </c>
      <c r="M54" s="45">
        <f t="shared" si="15"/>
        <v>0</v>
      </c>
      <c r="N54" s="45">
        <f t="shared" si="15"/>
        <v>0</v>
      </c>
      <c r="O54" s="45">
        <f t="shared" si="15"/>
        <v>0</v>
      </c>
      <c r="P54" s="45">
        <f t="shared" si="15"/>
        <v>0</v>
      </c>
      <c r="Q54" s="45">
        <f t="shared" si="15"/>
        <v>0</v>
      </c>
      <c r="R54" s="45">
        <f t="shared" si="15"/>
        <v>0</v>
      </c>
      <c r="S54" s="45">
        <f t="shared" si="15"/>
        <v>0</v>
      </c>
      <c r="T54" s="45">
        <f t="shared" si="15"/>
        <v>0</v>
      </c>
      <c r="U54" s="45">
        <f t="shared" si="15"/>
        <v>0</v>
      </c>
      <c r="V54" s="45" t="str">
        <f t="shared" si="15"/>
        <v>к</v>
      </c>
      <c r="W54" s="45" t="str">
        <f t="shared" si="15"/>
        <v>к</v>
      </c>
      <c r="X54" s="45">
        <f t="shared" si="15"/>
        <v>0</v>
      </c>
      <c r="Y54" s="45">
        <f t="shared" si="15"/>
        <v>0</v>
      </c>
      <c r="Z54" s="45">
        <f t="shared" si="15"/>
        <v>0</v>
      </c>
      <c r="AA54" s="45">
        <f t="shared" si="15"/>
        <v>0</v>
      </c>
      <c r="AB54" s="45">
        <f t="shared" si="15"/>
        <v>0</v>
      </c>
      <c r="AC54" s="45">
        <f t="shared" si="15"/>
        <v>0</v>
      </c>
      <c r="AD54" s="45">
        <f t="shared" si="15"/>
        <v>0</v>
      </c>
      <c r="AE54" s="45">
        <f t="shared" si="15"/>
        <v>0</v>
      </c>
      <c r="AF54" s="45">
        <f t="shared" si="15"/>
        <v>0</v>
      </c>
      <c r="AG54" s="45">
        <f t="shared" si="15"/>
        <v>0</v>
      </c>
      <c r="AH54" s="45">
        <f t="shared" si="15"/>
        <v>0</v>
      </c>
      <c r="AI54" s="45">
        <f t="shared" si="15"/>
        <v>0</v>
      </c>
      <c r="AJ54" s="45">
        <f t="shared" si="15"/>
        <v>0</v>
      </c>
      <c r="AK54" s="45">
        <f t="shared" si="15"/>
        <v>0</v>
      </c>
      <c r="AL54" s="45">
        <f t="shared" si="15"/>
        <v>0</v>
      </c>
      <c r="AM54" s="45">
        <f t="shared" si="15"/>
        <v>0</v>
      </c>
      <c r="AN54" s="45">
        <f t="shared" si="15"/>
        <v>0</v>
      </c>
      <c r="AO54" s="45">
        <f t="shared" si="15"/>
        <v>0</v>
      </c>
      <c r="AP54" s="45">
        <f t="shared" si="15"/>
        <v>0</v>
      </c>
      <c r="AQ54" s="45">
        <f t="shared" si="15"/>
        <v>0</v>
      </c>
      <c r="AR54" s="45">
        <f t="shared" si="15"/>
        <v>0</v>
      </c>
      <c r="AS54" s="45">
        <f t="shared" si="15"/>
        <v>0</v>
      </c>
      <c r="AT54" s="45">
        <f t="shared" si="15"/>
        <v>0</v>
      </c>
      <c r="AU54" s="45" t="s">
        <v>56</v>
      </c>
      <c r="AV54" s="45" t="s">
        <v>41</v>
      </c>
      <c r="AW54" s="45" t="s">
        <v>41</v>
      </c>
      <c r="AX54" s="45" t="s">
        <v>41</v>
      </c>
      <c r="AY54" s="45" t="s">
        <v>41</v>
      </c>
      <c r="AZ54" s="45" t="s">
        <v>41</v>
      </c>
      <c r="BA54" s="45" t="s">
        <v>41</v>
      </c>
      <c r="BB54" s="45" t="s">
        <v>41</v>
      </c>
      <c r="BC54" s="45" t="s">
        <v>41</v>
      </c>
      <c r="BD54" s="45" t="s">
        <v>41</v>
      </c>
      <c r="BE54" s="45">
        <f t="shared" si="4"/>
        <v>0</v>
      </c>
    </row>
    <row r="55" spans="1:57" ht="12" customHeight="1" thickBot="1">
      <c r="A55" s="106"/>
      <c r="B55" s="95" t="s">
        <v>61</v>
      </c>
      <c r="C55" s="90" t="s">
        <v>101</v>
      </c>
      <c r="D55" s="44" t="s">
        <v>21</v>
      </c>
      <c r="E55" s="21">
        <v>2</v>
      </c>
      <c r="F55" s="21">
        <v>2</v>
      </c>
      <c r="G55" s="21">
        <v>2</v>
      </c>
      <c r="H55" s="21">
        <v>2</v>
      </c>
      <c r="I55" s="21">
        <v>2</v>
      </c>
      <c r="J55" s="21">
        <v>2</v>
      </c>
      <c r="K55" s="21">
        <v>2</v>
      </c>
      <c r="L55" s="21">
        <v>2</v>
      </c>
      <c r="M55" s="21">
        <v>2</v>
      </c>
      <c r="N55" s="21">
        <v>2</v>
      </c>
      <c r="O55" s="21">
        <v>2</v>
      </c>
      <c r="P55" s="21">
        <v>2</v>
      </c>
      <c r="Q55" s="21">
        <v>2</v>
      </c>
      <c r="R55" s="21">
        <v>2</v>
      </c>
      <c r="S55" s="21">
        <v>2</v>
      </c>
      <c r="T55" s="21">
        <v>2</v>
      </c>
      <c r="U55" s="21">
        <v>2</v>
      </c>
      <c r="V55" s="45" t="s">
        <v>41</v>
      </c>
      <c r="W55" s="45" t="s">
        <v>41</v>
      </c>
      <c r="X55" s="21">
        <v>2</v>
      </c>
      <c r="Y55" s="21">
        <v>2</v>
      </c>
      <c r="Z55" s="21">
        <v>2</v>
      </c>
      <c r="AA55" s="21">
        <v>2</v>
      </c>
      <c r="AB55" s="21">
        <v>2</v>
      </c>
      <c r="AC55" s="21">
        <v>2</v>
      </c>
      <c r="AD55" s="21">
        <v>2</v>
      </c>
      <c r="AE55" s="21">
        <v>2</v>
      </c>
      <c r="AF55" s="21">
        <v>2</v>
      </c>
      <c r="AG55" s="21">
        <v>2</v>
      </c>
      <c r="AH55" s="21">
        <v>2</v>
      </c>
      <c r="AI55" s="21">
        <v>2</v>
      </c>
      <c r="AJ55" s="21">
        <v>2</v>
      </c>
      <c r="AK55" s="21">
        <v>2</v>
      </c>
      <c r="AL55" s="21">
        <v>2</v>
      </c>
      <c r="AM55" s="21">
        <v>2</v>
      </c>
      <c r="AN55" s="21">
        <v>2</v>
      </c>
      <c r="AO55" s="21">
        <v>2</v>
      </c>
      <c r="AP55" s="21">
        <v>2</v>
      </c>
      <c r="AQ55" s="21">
        <v>2</v>
      </c>
      <c r="AR55" s="21">
        <v>2</v>
      </c>
      <c r="AS55" s="21">
        <v>2</v>
      </c>
      <c r="AT55" s="21">
        <v>2</v>
      </c>
      <c r="AU55" s="45" t="s">
        <v>56</v>
      </c>
      <c r="AV55" s="45" t="s">
        <v>41</v>
      </c>
      <c r="AW55" s="45" t="s">
        <v>41</v>
      </c>
      <c r="AX55" s="45" t="s">
        <v>41</v>
      </c>
      <c r="AY55" s="45" t="s">
        <v>41</v>
      </c>
      <c r="AZ55" s="45" t="s">
        <v>41</v>
      </c>
      <c r="BA55" s="45" t="s">
        <v>41</v>
      </c>
      <c r="BB55" s="45" t="s">
        <v>41</v>
      </c>
      <c r="BC55" s="45" t="s">
        <v>41</v>
      </c>
      <c r="BD55" s="45" t="s">
        <v>41</v>
      </c>
      <c r="BE55" s="44">
        <f t="shared" si="4"/>
        <v>78</v>
      </c>
    </row>
    <row r="56" spans="1:57" ht="10.5" customHeight="1" thickBot="1">
      <c r="A56" s="106"/>
      <c r="B56" s="95"/>
      <c r="C56" s="90"/>
      <c r="D56" s="44" t="s">
        <v>22</v>
      </c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45" t="s">
        <v>41</v>
      </c>
      <c r="W56" s="45" t="s">
        <v>41</v>
      </c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44"/>
      <c r="AU56" s="45" t="s">
        <v>56</v>
      </c>
      <c r="AV56" s="45" t="s">
        <v>41</v>
      </c>
      <c r="AW56" s="45" t="s">
        <v>41</v>
      </c>
      <c r="AX56" s="45" t="s">
        <v>41</v>
      </c>
      <c r="AY56" s="45" t="s">
        <v>41</v>
      </c>
      <c r="AZ56" s="45" t="s">
        <v>41</v>
      </c>
      <c r="BA56" s="45" t="s">
        <v>41</v>
      </c>
      <c r="BB56" s="45" t="s">
        <v>41</v>
      </c>
      <c r="BC56" s="45" t="s">
        <v>41</v>
      </c>
      <c r="BD56" s="45" t="s">
        <v>41</v>
      </c>
      <c r="BE56" s="44">
        <f t="shared" si="4"/>
        <v>0</v>
      </c>
    </row>
    <row r="57" spans="1:57" ht="10.5" customHeight="1" thickBot="1">
      <c r="A57" s="106"/>
      <c r="B57" s="95"/>
      <c r="C57" s="90"/>
      <c r="D57" s="44" t="s">
        <v>29</v>
      </c>
      <c r="E57" s="21"/>
      <c r="F57" s="21"/>
      <c r="G57" s="21"/>
      <c r="H57" s="21"/>
      <c r="I57" s="22"/>
      <c r="J57" s="21"/>
      <c r="K57" s="21"/>
      <c r="L57" s="21"/>
      <c r="M57" s="21"/>
      <c r="N57" s="21"/>
      <c r="O57" s="21"/>
      <c r="P57" s="21"/>
      <c r="Q57" s="21"/>
      <c r="R57" s="23"/>
      <c r="S57" s="21"/>
      <c r="T57" s="23"/>
      <c r="U57" s="23"/>
      <c r="V57" s="45" t="s">
        <v>41</v>
      </c>
      <c r="W57" s="45" t="s">
        <v>41</v>
      </c>
      <c r="X57" s="21"/>
      <c r="Y57" s="21"/>
      <c r="Z57" s="21"/>
      <c r="AA57" s="21"/>
      <c r="AB57" s="21"/>
      <c r="AC57" s="21"/>
      <c r="AD57" s="21"/>
      <c r="AE57" s="21"/>
      <c r="AF57" s="21"/>
      <c r="AG57" s="22"/>
      <c r="AH57" s="21"/>
      <c r="AI57" s="21"/>
      <c r="AJ57" s="23"/>
      <c r="AK57" s="23"/>
      <c r="AL57" s="23"/>
      <c r="AM57" s="23"/>
      <c r="AN57" s="21"/>
      <c r="AO57" s="21"/>
      <c r="AP57" s="22"/>
      <c r="AQ57" s="22"/>
      <c r="AR57" s="21"/>
      <c r="AS57" s="23"/>
      <c r="AT57" s="44"/>
      <c r="AU57" s="45" t="s">
        <v>56</v>
      </c>
      <c r="AV57" s="45" t="s">
        <v>41</v>
      </c>
      <c r="AW57" s="45" t="s">
        <v>41</v>
      </c>
      <c r="AX57" s="45" t="s">
        <v>41</v>
      </c>
      <c r="AY57" s="45" t="s">
        <v>41</v>
      </c>
      <c r="AZ57" s="45" t="s">
        <v>41</v>
      </c>
      <c r="BA57" s="45" t="s">
        <v>41</v>
      </c>
      <c r="BB57" s="45" t="s">
        <v>41</v>
      </c>
      <c r="BC57" s="45" t="s">
        <v>41</v>
      </c>
      <c r="BD57" s="45" t="s">
        <v>41</v>
      </c>
      <c r="BE57" s="44">
        <f t="shared" si="4"/>
        <v>0</v>
      </c>
    </row>
    <row r="58" spans="1:57" ht="24" customHeight="1" thickBot="1">
      <c r="A58" s="25"/>
      <c r="B58" s="112" t="s">
        <v>40</v>
      </c>
      <c r="C58" s="113"/>
      <c r="D58" s="114"/>
      <c r="E58" s="45">
        <f>E10+E37+E52</f>
        <v>36</v>
      </c>
      <c r="F58" s="45">
        <f aca="true" t="shared" si="16" ref="F58:AT58">F10+F37+F52</f>
        <v>36</v>
      </c>
      <c r="G58" s="45">
        <f t="shared" si="16"/>
        <v>36</v>
      </c>
      <c r="H58" s="45">
        <f t="shared" si="16"/>
        <v>36</v>
      </c>
      <c r="I58" s="45">
        <f t="shared" si="16"/>
        <v>36</v>
      </c>
      <c r="J58" s="45">
        <f t="shared" si="16"/>
        <v>36</v>
      </c>
      <c r="K58" s="45">
        <f t="shared" si="16"/>
        <v>36</v>
      </c>
      <c r="L58" s="45">
        <f t="shared" si="16"/>
        <v>36</v>
      </c>
      <c r="M58" s="45">
        <f t="shared" si="16"/>
        <v>36</v>
      </c>
      <c r="N58" s="45">
        <f t="shared" si="16"/>
        <v>36</v>
      </c>
      <c r="O58" s="45">
        <f t="shared" si="16"/>
        <v>36</v>
      </c>
      <c r="P58" s="45">
        <f t="shared" si="16"/>
        <v>36</v>
      </c>
      <c r="Q58" s="45">
        <f t="shared" si="16"/>
        <v>36</v>
      </c>
      <c r="R58" s="45">
        <f t="shared" si="16"/>
        <v>36</v>
      </c>
      <c r="S58" s="45">
        <f t="shared" si="16"/>
        <v>36</v>
      </c>
      <c r="T58" s="45">
        <f t="shared" si="16"/>
        <v>36</v>
      </c>
      <c r="U58" s="45">
        <f t="shared" si="16"/>
        <v>36</v>
      </c>
      <c r="V58" s="45" t="s">
        <v>41</v>
      </c>
      <c r="W58" s="45" t="s">
        <v>41</v>
      </c>
      <c r="X58" s="45">
        <f t="shared" si="16"/>
        <v>36</v>
      </c>
      <c r="Y58" s="45">
        <f t="shared" si="16"/>
        <v>36</v>
      </c>
      <c r="Z58" s="45">
        <f t="shared" si="16"/>
        <v>36</v>
      </c>
      <c r="AA58" s="45">
        <f t="shared" si="16"/>
        <v>36</v>
      </c>
      <c r="AB58" s="45">
        <f t="shared" si="16"/>
        <v>36</v>
      </c>
      <c r="AC58" s="45">
        <f t="shared" si="16"/>
        <v>36</v>
      </c>
      <c r="AD58" s="45">
        <f t="shared" si="16"/>
        <v>36</v>
      </c>
      <c r="AE58" s="45">
        <f t="shared" si="16"/>
        <v>36</v>
      </c>
      <c r="AF58" s="45">
        <f t="shared" si="16"/>
        <v>36</v>
      </c>
      <c r="AG58" s="45">
        <f t="shared" si="16"/>
        <v>36</v>
      </c>
      <c r="AH58" s="45">
        <f t="shared" si="16"/>
        <v>36</v>
      </c>
      <c r="AI58" s="45">
        <f t="shared" si="16"/>
        <v>36</v>
      </c>
      <c r="AJ58" s="45">
        <f t="shared" si="16"/>
        <v>36</v>
      </c>
      <c r="AK58" s="45">
        <f t="shared" si="16"/>
        <v>36</v>
      </c>
      <c r="AL58" s="45">
        <f t="shared" si="16"/>
        <v>36</v>
      </c>
      <c r="AM58" s="45">
        <f t="shared" si="16"/>
        <v>36</v>
      </c>
      <c r="AN58" s="45">
        <f t="shared" si="16"/>
        <v>36</v>
      </c>
      <c r="AO58" s="45">
        <f t="shared" si="16"/>
        <v>36</v>
      </c>
      <c r="AP58" s="45">
        <f t="shared" si="16"/>
        <v>36</v>
      </c>
      <c r="AQ58" s="45">
        <f t="shared" si="16"/>
        <v>36</v>
      </c>
      <c r="AR58" s="45">
        <f t="shared" si="16"/>
        <v>36</v>
      </c>
      <c r="AS58" s="45">
        <f t="shared" si="16"/>
        <v>36</v>
      </c>
      <c r="AT58" s="45">
        <f t="shared" si="16"/>
        <v>36</v>
      </c>
      <c r="AU58" s="45" t="s">
        <v>56</v>
      </c>
      <c r="AV58" s="45" t="s">
        <v>41</v>
      </c>
      <c r="AW58" s="45" t="s">
        <v>41</v>
      </c>
      <c r="AX58" s="45" t="s">
        <v>41</v>
      </c>
      <c r="AY58" s="45" t="s">
        <v>41</v>
      </c>
      <c r="AZ58" s="45" t="s">
        <v>41</v>
      </c>
      <c r="BA58" s="45" t="s">
        <v>41</v>
      </c>
      <c r="BB58" s="45" t="s">
        <v>41</v>
      </c>
      <c r="BC58" s="45" t="s">
        <v>41</v>
      </c>
      <c r="BD58" s="45" t="s">
        <v>41</v>
      </c>
      <c r="BE58" s="52">
        <f>E58+F58+G58+H58+I58+J58+K58+L58+M58+N58+O58+P58+Q58+R58+S58+T58+U58+X58+Y58+Z58+AA58+AB58+AC58+AD58+AE58+AF58+AH58+AG58+AI58+AJ58+AK58+AN58+AL58+AM58+AO58+AP58+AQ58+AR58+AS58</f>
        <v>1404</v>
      </c>
    </row>
    <row r="59" spans="1:57" ht="25.5" customHeight="1" thickBot="1">
      <c r="A59" s="25"/>
      <c r="B59" s="99" t="s">
        <v>23</v>
      </c>
      <c r="C59" s="99"/>
      <c r="D59" s="99"/>
      <c r="E59" s="39">
        <f>E11+E38+E53</f>
        <v>0</v>
      </c>
      <c r="F59" s="45">
        <f aca="true" t="shared" si="17" ref="F59:AT59">F11+F38+F53</f>
        <v>0</v>
      </c>
      <c r="G59" s="45">
        <f t="shared" si="17"/>
        <v>0</v>
      </c>
      <c r="H59" s="45">
        <f t="shared" si="17"/>
        <v>0</v>
      </c>
      <c r="I59" s="45">
        <f t="shared" si="17"/>
        <v>0</v>
      </c>
      <c r="J59" s="45">
        <f t="shared" si="17"/>
        <v>0</v>
      </c>
      <c r="K59" s="45">
        <f t="shared" si="17"/>
        <v>0</v>
      </c>
      <c r="L59" s="45">
        <f t="shared" si="17"/>
        <v>0</v>
      </c>
      <c r="M59" s="45">
        <f t="shared" si="17"/>
        <v>0</v>
      </c>
      <c r="N59" s="45">
        <f t="shared" si="17"/>
        <v>0</v>
      </c>
      <c r="O59" s="45">
        <f t="shared" si="17"/>
        <v>0</v>
      </c>
      <c r="P59" s="45">
        <f t="shared" si="17"/>
        <v>0</v>
      </c>
      <c r="Q59" s="45">
        <f t="shared" si="17"/>
        <v>0</v>
      </c>
      <c r="R59" s="45">
        <f t="shared" si="17"/>
        <v>0</v>
      </c>
      <c r="S59" s="45">
        <f t="shared" si="17"/>
        <v>0</v>
      </c>
      <c r="T59" s="45">
        <f t="shared" si="17"/>
        <v>0</v>
      </c>
      <c r="U59" s="45">
        <f t="shared" si="17"/>
        <v>0</v>
      </c>
      <c r="V59" s="45" t="s">
        <v>41</v>
      </c>
      <c r="W59" s="45" t="s">
        <v>41</v>
      </c>
      <c r="X59" s="45">
        <f t="shared" si="17"/>
        <v>0</v>
      </c>
      <c r="Y59" s="45">
        <f t="shared" si="17"/>
        <v>0</v>
      </c>
      <c r="Z59" s="45">
        <f t="shared" si="17"/>
        <v>0</v>
      </c>
      <c r="AA59" s="45">
        <f t="shared" si="17"/>
        <v>0</v>
      </c>
      <c r="AB59" s="45">
        <f t="shared" si="17"/>
        <v>0</v>
      </c>
      <c r="AC59" s="45">
        <f t="shared" si="17"/>
        <v>0</v>
      </c>
      <c r="AD59" s="45">
        <f t="shared" si="17"/>
        <v>0</v>
      </c>
      <c r="AE59" s="45">
        <f t="shared" si="17"/>
        <v>0</v>
      </c>
      <c r="AF59" s="45">
        <f t="shared" si="17"/>
        <v>0</v>
      </c>
      <c r="AG59" s="45">
        <f t="shared" si="17"/>
        <v>0</v>
      </c>
      <c r="AH59" s="45">
        <f t="shared" si="17"/>
        <v>0</v>
      </c>
      <c r="AI59" s="45">
        <f t="shared" si="17"/>
        <v>0</v>
      </c>
      <c r="AJ59" s="45">
        <f t="shared" si="17"/>
        <v>0</v>
      </c>
      <c r="AK59" s="45">
        <f t="shared" si="17"/>
        <v>0</v>
      </c>
      <c r="AL59" s="45">
        <f t="shared" si="17"/>
        <v>0</v>
      </c>
      <c r="AM59" s="45">
        <f t="shared" si="17"/>
        <v>0</v>
      </c>
      <c r="AN59" s="45">
        <f t="shared" si="17"/>
        <v>0</v>
      </c>
      <c r="AO59" s="45">
        <f t="shared" si="17"/>
        <v>0</v>
      </c>
      <c r="AP59" s="45">
        <f t="shared" si="17"/>
        <v>0</v>
      </c>
      <c r="AQ59" s="45">
        <f t="shared" si="17"/>
        <v>0</v>
      </c>
      <c r="AR59" s="45">
        <f t="shared" si="17"/>
        <v>0</v>
      </c>
      <c r="AS59" s="45">
        <f t="shared" si="17"/>
        <v>0</v>
      </c>
      <c r="AT59" s="45">
        <f t="shared" si="17"/>
        <v>0</v>
      </c>
      <c r="AU59" s="45" t="s">
        <v>56</v>
      </c>
      <c r="AV59" s="45" t="s">
        <v>41</v>
      </c>
      <c r="AW59" s="45" t="s">
        <v>41</v>
      </c>
      <c r="AX59" s="45" t="s">
        <v>41</v>
      </c>
      <c r="AY59" s="45" t="s">
        <v>41</v>
      </c>
      <c r="AZ59" s="45" t="s">
        <v>41</v>
      </c>
      <c r="BA59" s="45" t="s">
        <v>41</v>
      </c>
      <c r="BB59" s="45" t="s">
        <v>41</v>
      </c>
      <c r="BC59" s="45" t="s">
        <v>41</v>
      </c>
      <c r="BD59" s="45" t="s">
        <v>41</v>
      </c>
      <c r="BE59" s="52">
        <f>E59+F59+G59+H59+I59+J59+K59+L59+M59+N59+O59+P59+Q59+R59+S59+T59+U59+X59+Y59+Z59+AA59+AB59+AC59+AD59+AE59+AF59+AH59+AG59+AI59+AJ59+AK59+AN59+AL59+AM59+AO59+AP59+AQ59+AR59+AS59</f>
        <v>0</v>
      </c>
    </row>
    <row r="60" spans="1:57" ht="14.25" customHeight="1" thickBot="1">
      <c r="A60" s="25"/>
      <c r="B60" s="99" t="s">
        <v>30</v>
      </c>
      <c r="C60" s="99"/>
      <c r="D60" s="99"/>
      <c r="E60" s="39">
        <f>E12+E39+E54</f>
        <v>0</v>
      </c>
      <c r="F60" s="45">
        <f aca="true" t="shared" si="18" ref="F60:AT60">F12+F39+F54</f>
        <v>0</v>
      </c>
      <c r="G60" s="45">
        <f t="shared" si="18"/>
        <v>0</v>
      </c>
      <c r="H60" s="45">
        <f t="shared" si="18"/>
        <v>0</v>
      </c>
      <c r="I60" s="45">
        <f t="shared" si="18"/>
        <v>0</v>
      </c>
      <c r="J60" s="45">
        <f t="shared" si="18"/>
        <v>0</v>
      </c>
      <c r="K60" s="45">
        <f t="shared" si="18"/>
        <v>0</v>
      </c>
      <c r="L60" s="45">
        <f t="shared" si="18"/>
        <v>0</v>
      </c>
      <c r="M60" s="45">
        <f t="shared" si="18"/>
        <v>0</v>
      </c>
      <c r="N60" s="45">
        <f t="shared" si="18"/>
        <v>0</v>
      </c>
      <c r="O60" s="45">
        <f t="shared" si="18"/>
        <v>0</v>
      </c>
      <c r="P60" s="45">
        <f t="shared" si="18"/>
        <v>0</v>
      </c>
      <c r="Q60" s="45">
        <f t="shared" si="18"/>
        <v>0</v>
      </c>
      <c r="R60" s="45">
        <f t="shared" si="18"/>
        <v>0</v>
      </c>
      <c r="S60" s="45">
        <f t="shared" si="18"/>
        <v>0</v>
      </c>
      <c r="T60" s="45">
        <f t="shared" si="18"/>
        <v>0</v>
      </c>
      <c r="U60" s="45">
        <f t="shared" si="18"/>
        <v>0</v>
      </c>
      <c r="V60" s="45" t="s">
        <v>41</v>
      </c>
      <c r="W60" s="45" t="s">
        <v>41</v>
      </c>
      <c r="X60" s="45">
        <f t="shared" si="18"/>
        <v>0</v>
      </c>
      <c r="Y60" s="45">
        <f t="shared" si="18"/>
        <v>0</v>
      </c>
      <c r="Z60" s="45">
        <f t="shared" si="18"/>
        <v>1</v>
      </c>
      <c r="AA60" s="45">
        <f t="shared" si="18"/>
        <v>0</v>
      </c>
      <c r="AB60" s="45">
        <f t="shared" si="18"/>
        <v>1</v>
      </c>
      <c r="AC60" s="45">
        <f t="shared" si="18"/>
        <v>0</v>
      </c>
      <c r="AD60" s="45">
        <f t="shared" si="18"/>
        <v>0</v>
      </c>
      <c r="AE60" s="45">
        <f t="shared" si="18"/>
        <v>1</v>
      </c>
      <c r="AF60" s="45">
        <f t="shared" si="18"/>
        <v>0</v>
      </c>
      <c r="AG60" s="45">
        <f t="shared" si="18"/>
        <v>0</v>
      </c>
      <c r="AH60" s="45">
        <f t="shared" si="18"/>
        <v>1</v>
      </c>
      <c r="AI60" s="45">
        <f t="shared" si="18"/>
        <v>0</v>
      </c>
      <c r="AJ60" s="45">
        <f t="shared" si="18"/>
        <v>1</v>
      </c>
      <c r="AK60" s="45">
        <f t="shared" si="18"/>
        <v>0</v>
      </c>
      <c r="AL60" s="45">
        <f t="shared" si="18"/>
        <v>0</v>
      </c>
      <c r="AM60" s="45">
        <f t="shared" si="18"/>
        <v>1</v>
      </c>
      <c r="AN60" s="45">
        <f t="shared" si="18"/>
        <v>0</v>
      </c>
      <c r="AO60" s="45">
        <f t="shared" si="18"/>
        <v>1</v>
      </c>
      <c r="AP60" s="45">
        <f t="shared" si="18"/>
        <v>0</v>
      </c>
      <c r="AQ60" s="45">
        <f t="shared" si="18"/>
        <v>0</v>
      </c>
      <c r="AR60" s="45">
        <f t="shared" si="18"/>
        <v>0</v>
      </c>
      <c r="AS60" s="45">
        <f t="shared" si="18"/>
        <v>0</v>
      </c>
      <c r="AT60" s="45">
        <f t="shared" si="18"/>
        <v>0</v>
      </c>
      <c r="AU60" s="45" t="s">
        <v>56</v>
      </c>
      <c r="AV60" s="45" t="s">
        <v>41</v>
      </c>
      <c r="AW60" s="45" t="s">
        <v>41</v>
      </c>
      <c r="AX60" s="45" t="s">
        <v>41</v>
      </c>
      <c r="AY60" s="45" t="s">
        <v>41</v>
      </c>
      <c r="AZ60" s="45" t="s">
        <v>41</v>
      </c>
      <c r="BA60" s="45" t="s">
        <v>41</v>
      </c>
      <c r="BB60" s="45" t="s">
        <v>41</v>
      </c>
      <c r="BC60" s="45" t="s">
        <v>41</v>
      </c>
      <c r="BD60" s="45" t="s">
        <v>41</v>
      </c>
      <c r="BE60" s="52">
        <f>E60+F60+G60+H60+I60+J60+K60+L60+M60+N60+O60+P60+Q60+R60+S60+T60+U60+X60+Y60+Z60+AA60+AB60+AC60+AD60+AE60+AF60+AH60+AG60+AI60+AJ60+AK60+AN60+AL60+AM60+AO60+AP60+AQ60+AR60+AS60</f>
        <v>7</v>
      </c>
    </row>
    <row r="61" spans="1:57" ht="18" customHeight="1" thickBot="1">
      <c r="A61" s="26"/>
      <c r="B61" s="99" t="s">
        <v>24</v>
      </c>
      <c r="C61" s="99"/>
      <c r="D61" s="99"/>
      <c r="E61" s="39">
        <f aca="true" t="shared" si="19" ref="E61:AT61">SUM(E58:E60)</f>
        <v>36</v>
      </c>
      <c r="F61" s="43">
        <f t="shared" si="19"/>
        <v>36</v>
      </c>
      <c r="G61" s="43">
        <f t="shared" si="19"/>
        <v>36</v>
      </c>
      <c r="H61" s="43">
        <f t="shared" si="19"/>
        <v>36</v>
      </c>
      <c r="I61" s="43">
        <f t="shared" si="19"/>
        <v>36</v>
      </c>
      <c r="J61" s="43">
        <f t="shared" si="19"/>
        <v>36</v>
      </c>
      <c r="K61" s="43">
        <f t="shared" si="19"/>
        <v>36</v>
      </c>
      <c r="L61" s="43">
        <f t="shared" si="19"/>
        <v>36</v>
      </c>
      <c r="M61" s="43">
        <f t="shared" si="19"/>
        <v>36</v>
      </c>
      <c r="N61" s="43">
        <f t="shared" si="19"/>
        <v>36</v>
      </c>
      <c r="O61" s="43">
        <f t="shared" si="19"/>
        <v>36</v>
      </c>
      <c r="P61" s="43">
        <f t="shared" si="19"/>
        <v>36</v>
      </c>
      <c r="Q61" s="43">
        <f t="shared" si="19"/>
        <v>36</v>
      </c>
      <c r="R61" s="43">
        <f t="shared" si="19"/>
        <v>36</v>
      </c>
      <c r="S61" s="43">
        <f t="shared" si="19"/>
        <v>36</v>
      </c>
      <c r="T61" s="43">
        <f t="shared" si="19"/>
        <v>36</v>
      </c>
      <c r="U61" s="43">
        <f t="shared" si="19"/>
        <v>36</v>
      </c>
      <c r="V61" s="45" t="s">
        <v>41</v>
      </c>
      <c r="W61" s="45" t="s">
        <v>41</v>
      </c>
      <c r="X61" s="45">
        <f t="shared" si="19"/>
        <v>36</v>
      </c>
      <c r="Y61" s="45">
        <f t="shared" si="19"/>
        <v>36</v>
      </c>
      <c r="Z61" s="45">
        <f t="shared" si="19"/>
        <v>37</v>
      </c>
      <c r="AA61" s="45">
        <f t="shared" si="19"/>
        <v>36</v>
      </c>
      <c r="AB61" s="45">
        <f t="shared" si="19"/>
        <v>37</v>
      </c>
      <c r="AC61" s="45">
        <f t="shared" si="19"/>
        <v>36</v>
      </c>
      <c r="AD61" s="45">
        <f t="shared" si="19"/>
        <v>36</v>
      </c>
      <c r="AE61" s="45">
        <f t="shared" si="19"/>
        <v>37</v>
      </c>
      <c r="AF61" s="45">
        <f t="shared" si="19"/>
        <v>36</v>
      </c>
      <c r="AG61" s="45">
        <f t="shared" si="19"/>
        <v>36</v>
      </c>
      <c r="AH61" s="45">
        <f t="shared" si="19"/>
        <v>37</v>
      </c>
      <c r="AI61" s="45">
        <f t="shared" si="19"/>
        <v>36</v>
      </c>
      <c r="AJ61" s="45">
        <f t="shared" si="19"/>
        <v>37</v>
      </c>
      <c r="AK61" s="45">
        <f t="shared" si="19"/>
        <v>36</v>
      </c>
      <c r="AL61" s="45">
        <f t="shared" si="19"/>
        <v>36</v>
      </c>
      <c r="AM61" s="45">
        <f t="shared" si="19"/>
        <v>37</v>
      </c>
      <c r="AN61" s="45">
        <f t="shared" si="19"/>
        <v>36</v>
      </c>
      <c r="AO61" s="45">
        <f t="shared" si="19"/>
        <v>37</v>
      </c>
      <c r="AP61" s="45">
        <f t="shared" si="19"/>
        <v>36</v>
      </c>
      <c r="AQ61" s="45">
        <f t="shared" si="19"/>
        <v>36</v>
      </c>
      <c r="AR61" s="45">
        <f t="shared" si="19"/>
        <v>36</v>
      </c>
      <c r="AS61" s="45">
        <f t="shared" si="19"/>
        <v>36</v>
      </c>
      <c r="AT61" s="45">
        <f t="shared" si="19"/>
        <v>36</v>
      </c>
      <c r="AU61" s="45" t="s">
        <v>56</v>
      </c>
      <c r="AV61" s="45" t="s">
        <v>41</v>
      </c>
      <c r="AW61" s="45" t="s">
        <v>41</v>
      </c>
      <c r="AX61" s="45" t="s">
        <v>41</v>
      </c>
      <c r="AY61" s="45" t="s">
        <v>41</v>
      </c>
      <c r="AZ61" s="45" t="s">
        <v>41</v>
      </c>
      <c r="BA61" s="45" t="s">
        <v>41</v>
      </c>
      <c r="BB61" s="45" t="s">
        <v>41</v>
      </c>
      <c r="BC61" s="45" t="s">
        <v>41</v>
      </c>
      <c r="BD61" s="45" t="s">
        <v>41</v>
      </c>
      <c r="BE61" s="52">
        <f>E61+F61+G61+H61+I61+J61+K61+L61+M61+N61+O61+P61+Q61+R61+S61+T61+U61+X61+Y61+Z61+AA61+AB61+AC61+AD61+AE61+AF61+AH61+AG61+AI61+AJ61+AK61+AN61+AL61+AM61+AO61+AP61+AQ61+AR61+AS61</f>
        <v>1411</v>
      </c>
    </row>
  </sheetData>
  <sheetProtection/>
  <mergeCells count="60">
    <mergeCell ref="C43:C45"/>
    <mergeCell ref="A1:BE1"/>
    <mergeCell ref="B10:B12"/>
    <mergeCell ref="B58:D58"/>
    <mergeCell ref="B28:B30"/>
    <mergeCell ref="B40:B42"/>
    <mergeCell ref="B31:B33"/>
    <mergeCell ref="C46:C48"/>
    <mergeCell ref="C52:C54"/>
    <mergeCell ref="C40:C42"/>
    <mergeCell ref="B25:B27"/>
    <mergeCell ref="B61:D61"/>
    <mergeCell ref="B60:D60"/>
    <mergeCell ref="B59:D59"/>
    <mergeCell ref="C13:C15"/>
    <mergeCell ref="C16:C18"/>
    <mergeCell ref="C19:C21"/>
    <mergeCell ref="C22:C24"/>
    <mergeCell ref="C28:C30"/>
    <mergeCell ref="C2:C4"/>
    <mergeCell ref="D2:D4"/>
    <mergeCell ref="C7:C9"/>
    <mergeCell ref="A7:A57"/>
    <mergeCell ref="N2:P2"/>
    <mergeCell ref="B37:B39"/>
    <mergeCell ref="C37:C39"/>
    <mergeCell ref="B22:B24"/>
    <mergeCell ref="F2:H2"/>
    <mergeCell ref="B2:B4"/>
    <mergeCell ref="C49:C51"/>
    <mergeCell ref="B52:B54"/>
    <mergeCell ref="AN2:AP2"/>
    <mergeCell ref="C31:C33"/>
    <mergeCell ref="C25:C27"/>
    <mergeCell ref="B16:B18"/>
    <mergeCell ref="B13:B15"/>
    <mergeCell ref="AE2:AG2"/>
    <mergeCell ref="C10:C12"/>
    <mergeCell ref="AA2:AC2"/>
    <mergeCell ref="B55:B57"/>
    <mergeCell ref="C55:C57"/>
    <mergeCell ref="E3:BD3"/>
    <mergeCell ref="A5:BE5"/>
    <mergeCell ref="B7:B9"/>
    <mergeCell ref="A2:A4"/>
    <mergeCell ref="R2:U2"/>
    <mergeCell ref="J2:L2"/>
    <mergeCell ref="B19:B21"/>
    <mergeCell ref="B49:B51"/>
    <mergeCell ref="B34:B36"/>
    <mergeCell ref="C34:C36"/>
    <mergeCell ref="B43:B45"/>
    <mergeCell ref="B46:B48"/>
    <mergeCell ref="AI2:AL2"/>
    <mergeCell ref="BE2:BE4"/>
    <mergeCell ref="AR2:AU2"/>
    <mergeCell ref="AW2:AY2"/>
    <mergeCell ref="BA2:BC2"/>
    <mergeCell ref="W2:Y2"/>
  </mergeCells>
  <hyperlinks>
    <hyperlink ref="BE2" r:id="rId1" display="_ftn1"/>
  </hyperlinks>
  <printOptions/>
  <pageMargins left="0.3937007874015748" right="0.1968503937007874" top="0.5905511811023623" bottom="0.1968503937007874" header="0" footer="0"/>
  <pageSetup horizontalDpi="120" verticalDpi="120" orientation="landscape" paperSize="8" scale="7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102"/>
  <sheetViews>
    <sheetView zoomScalePageLayoutView="0" workbookViewId="0" topLeftCell="A1">
      <selection activeCell="A1" sqref="A1:BE102"/>
    </sheetView>
  </sheetViews>
  <sheetFormatPr defaultColWidth="9.00390625" defaultRowHeight="12.75"/>
  <cols>
    <col min="1" max="1" width="4.125" style="0" customWidth="1"/>
    <col min="2" max="2" width="11.25390625" style="0" customWidth="1"/>
    <col min="3" max="3" width="27.125" style="0" customWidth="1"/>
    <col min="4" max="4" width="6.75390625" style="0" customWidth="1"/>
    <col min="5" max="56" width="3.75390625" style="0" customWidth="1"/>
  </cols>
  <sheetData>
    <row r="1" spans="1:57" ht="16.5" thickBot="1">
      <c r="A1" s="108" t="s">
        <v>112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</row>
    <row r="2" spans="1:57" ht="42.75" customHeight="1" thickBot="1">
      <c r="A2" s="100" t="s">
        <v>1</v>
      </c>
      <c r="B2" s="100" t="s">
        <v>2</v>
      </c>
      <c r="C2" s="100" t="s">
        <v>3</v>
      </c>
      <c r="D2" s="100" t="s">
        <v>4</v>
      </c>
      <c r="E2" s="37" t="s">
        <v>63</v>
      </c>
      <c r="F2" s="92" t="s">
        <v>5</v>
      </c>
      <c r="G2" s="107"/>
      <c r="H2" s="107"/>
      <c r="I2" s="37" t="s">
        <v>64</v>
      </c>
      <c r="J2" s="92" t="s">
        <v>6</v>
      </c>
      <c r="K2" s="92"/>
      <c r="L2" s="92"/>
      <c r="M2" s="37" t="s">
        <v>65</v>
      </c>
      <c r="N2" s="94" t="s">
        <v>7</v>
      </c>
      <c r="O2" s="94"/>
      <c r="P2" s="94"/>
      <c r="Q2" s="38" t="s">
        <v>66</v>
      </c>
      <c r="R2" s="94" t="s">
        <v>8</v>
      </c>
      <c r="S2" s="94"/>
      <c r="T2" s="94"/>
      <c r="U2" s="94"/>
      <c r="V2" s="38" t="s">
        <v>67</v>
      </c>
      <c r="W2" s="94" t="s">
        <v>9</v>
      </c>
      <c r="X2" s="94"/>
      <c r="Y2" s="94"/>
      <c r="Z2" s="38" t="s">
        <v>68</v>
      </c>
      <c r="AA2" s="94" t="s">
        <v>10</v>
      </c>
      <c r="AB2" s="94"/>
      <c r="AC2" s="94"/>
      <c r="AD2" s="38" t="s">
        <v>69</v>
      </c>
      <c r="AE2" s="94" t="s">
        <v>11</v>
      </c>
      <c r="AF2" s="94"/>
      <c r="AG2" s="94"/>
      <c r="AH2" s="37" t="s">
        <v>70</v>
      </c>
      <c r="AI2" s="92" t="s">
        <v>12</v>
      </c>
      <c r="AJ2" s="92"/>
      <c r="AK2" s="92"/>
      <c r="AL2" s="92"/>
      <c r="AM2" s="37" t="s">
        <v>71</v>
      </c>
      <c r="AN2" s="92" t="s">
        <v>13</v>
      </c>
      <c r="AO2" s="92"/>
      <c r="AP2" s="92"/>
      <c r="AQ2" s="37" t="s">
        <v>72</v>
      </c>
      <c r="AR2" s="92" t="s">
        <v>14</v>
      </c>
      <c r="AS2" s="92"/>
      <c r="AT2" s="92"/>
      <c r="AU2" s="92"/>
      <c r="AV2" s="37" t="s">
        <v>73</v>
      </c>
      <c r="AW2" s="92" t="s">
        <v>15</v>
      </c>
      <c r="AX2" s="92"/>
      <c r="AY2" s="92"/>
      <c r="AZ2" s="38" t="s">
        <v>74</v>
      </c>
      <c r="BA2" s="92" t="s">
        <v>16</v>
      </c>
      <c r="BB2" s="92"/>
      <c r="BC2" s="92"/>
      <c r="BD2" s="37" t="s">
        <v>75</v>
      </c>
      <c r="BE2" s="93" t="s">
        <v>17</v>
      </c>
    </row>
    <row r="3" spans="1:57" ht="23.25" customHeight="1" thickBot="1">
      <c r="A3" s="101"/>
      <c r="B3" s="101"/>
      <c r="C3" s="101"/>
      <c r="D3" s="101"/>
      <c r="E3" s="92" t="s">
        <v>18</v>
      </c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3"/>
    </row>
    <row r="4" spans="1:57" ht="22.5" customHeight="1" thickBot="1">
      <c r="A4" s="102"/>
      <c r="B4" s="102"/>
      <c r="C4" s="102"/>
      <c r="D4" s="102"/>
      <c r="E4" s="37">
        <v>36</v>
      </c>
      <c r="F4" s="37">
        <v>37</v>
      </c>
      <c r="G4" s="37">
        <v>38</v>
      </c>
      <c r="H4" s="37">
        <v>39</v>
      </c>
      <c r="I4" s="37">
        <v>40</v>
      </c>
      <c r="J4" s="37">
        <v>41</v>
      </c>
      <c r="K4" s="37">
        <v>42</v>
      </c>
      <c r="L4" s="37">
        <v>43</v>
      </c>
      <c r="M4" s="37">
        <v>44</v>
      </c>
      <c r="N4" s="37">
        <v>45</v>
      </c>
      <c r="O4" s="37">
        <v>46</v>
      </c>
      <c r="P4" s="40">
        <v>47</v>
      </c>
      <c r="Q4" s="40">
        <v>48</v>
      </c>
      <c r="R4" s="40">
        <v>49</v>
      </c>
      <c r="S4" s="37">
        <v>50</v>
      </c>
      <c r="T4" s="37">
        <v>51</v>
      </c>
      <c r="U4" s="37">
        <v>52</v>
      </c>
      <c r="V4" s="37">
        <v>1</v>
      </c>
      <c r="W4" s="41">
        <v>2</v>
      </c>
      <c r="X4" s="41">
        <v>3</v>
      </c>
      <c r="Y4" s="41">
        <v>4</v>
      </c>
      <c r="Z4" s="41">
        <v>5</v>
      </c>
      <c r="AA4" s="38">
        <v>6</v>
      </c>
      <c r="AB4" s="41">
        <v>7</v>
      </c>
      <c r="AC4" s="41">
        <v>8</v>
      </c>
      <c r="AD4" s="41">
        <v>9</v>
      </c>
      <c r="AE4" s="41">
        <v>10</v>
      </c>
      <c r="AF4" s="38">
        <v>11</v>
      </c>
      <c r="AG4" s="41">
        <v>12</v>
      </c>
      <c r="AH4" s="41">
        <v>13</v>
      </c>
      <c r="AI4" s="41">
        <v>14</v>
      </c>
      <c r="AJ4" s="38">
        <v>15</v>
      </c>
      <c r="AK4" s="38">
        <v>16</v>
      </c>
      <c r="AL4" s="41">
        <v>17</v>
      </c>
      <c r="AM4" s="41">
        <v>18</v>
      </c>
      <c r="AN4" s="41">
        <v>19</v>
      </c>
      <c r="AO4" s="41">
        <v>20</v>
      </c>
      <c r="AP4" s="38">
        <v>21</v>
      </c>
      <c r="AQ4" s="42">
        <v>22</v>
      </c>
      <c r="AR4" s="42">
        <v>23</v>
      </c>
      <c r="AS4" s="41">
        <v>24</v>
      </c>
      <c r="AT4" s="41">
        <v>25</v>
      </c>
      <c r="AU4" s="38">
        <v>26</v>
      </c>
      <c r="AV4" s="41">
        <v>27</v>
      </c>
      <c r="AW4" s="41">
        <v>28</v>
      </c>
      <c r="AX4" s="41">
        <v>29</v>
      </c>
      <c r="AY4" s="41">
        <v>30</v>
      </c>
      <c r="AZ4" s="38">
        <v>31</v>
      </c>
      <c r="BA4" s="41">
        <v>32</v>
      </c>
      <c r="BB4" s="41">
        <v>33</v>
      </c>
      <c r="BC4" s="41">
        <v>34</v>
      </c>
      <c r="BD4" s="41">
        <v>35</v>
      </c>
      <c r="BE4" s="93"/>
    </row>
    <row r="5" spans="1:57" ht="13.5" thickBot="1">
      <c r="A5" s="96" t="s">
        <v>19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8"/>
    </row>
    <row r="6" spans="1:57" ht="13.5" thickBot="1">
      <c r="A6" s="15"/>
      <c r="B6" s="17"/>
      <c r="C6" s="17"/>
      <c r="D6" s="20"/>
      <c r="E6" s="15">
        <v>1</v>
      </c>
      <c r="F6" s="15">
        <v>2</v>
      </c>
      <c r="G6" s="15">
        <v>3</v>
      </c>
      <c r="H6" s="15">
        <v>4</v>
      </c>
      <c r="I6" s="16">
        <v>5</v>
      </c>
      <c r="J6" s="17">
        <v>6</v>
      </c>
      <c r="K6" s="17">
        <v>7</v>
      </c>
      <c r="L6" s="17">
        <v>8</v>
      </c>
      <c r="M6" s="17">
        <v>9</v>
      </c>
      <c r="N6" s="17">
        <v>10</v>
      </c>
      <c r="O6" s="17">
        <v>11</v>
      </c>
      <c r="P6" s="17">
        <v>12</v>
      </c>
      <c r="Q6" s="17">
        <v>13</v>
      </c>
      <c r="R6" s="19">
        <v>14</v>
      </c>
      <c r="S6" s="17">
        <v>15</v>
      </c>
      <c r="T6" s="19">
        <v>16</v>
      </c>
      <c r="U6" s="19">
        <v>17</v>
      </c>
      <c r="V6" s="46">
        <v>18</v>
      </c>
      <c r="W6" s="46">
        <v>19</v>
      </c>
      <c r="X6" s="17">
        <v>20</v>
      </c>
      <c r="Y6" s="17">
        <v>21</v>
      </c>
      <c r="Z6" s="17">
        <v>22</v>
      </c>
      <c r="AA6" s="17">
        <v>23</v>
      </c>
      <c r="AB6" s="17">
        <v>24</v>
      </c>
      <c r="AC6" s="17">
        <v>25</v>
      </c>
      <c r="AD6" s="17">
        <v>26</v>
      </c>
      <c r="AE6" s="17">
        <v>27</v>
      </c>
      <c r="AF6" s="17">
        <v>28</v>
      </c>
      <c r="AG6" s="18">
        <v>29</v>
      </c>
      <c r="AH6" s="17">
        <v>30</v>
      </c>
      <c r="AI6" s="17">
        <v>31</v>
      </c>
      <c r="AJ6" s="19">
        <v>32</v>
      </c>
      <c r="AK6" s="19">
        <v>33</v>
      </c>
      <c r="AL6" s="19">
        <v>34</v>
      </c>
      <c r="AM6" s="19">
        <v>35</v>
      </c>
      <c r="AN6" s="17">
        <v>36</v>
      </c>
      <c r="AO6" s="17">
        <v>37</v>
      </c>
      <c r="AP6" s="18">
        <v>38</v>
      </c>
      <c r="AQ6" s="18">
        <v>39</v>
      </c>
      <c r="AR6" s="17">
        <v>40</v>
      </c>
      <c r="AS6" s="19">
        <v>41</v>
      </c>
      <c r="AT6" s="19">
        <v>42</v>
      </c>
      <c r="AU6" s="19">
        <v>43</v>
      </c>
      <c r="AV6" s="17">
        <v>44</v>
      </c>
      <c r="AW6" s="17">
        <v>45</v>
      </c>
      <c r="AX6" s="17">
        <v>46</v>
      </c>
      <c r="AY6" s="17">
        <v>47</v>
      </c>
      <c r="AZ6" s="17">
        <v>48</v>
      </c>
      <c r="BA6" s="17">
        <v>49</v>
      </c>
      <c r="BB6" s="17">
        <v>50</v>
      </c>
      <c r="BC6" s="17">
        <v>51</v>
      </c>
      <c r="BD6" s="17">
        <v>52</v>
      </c>
      <c r="BE6" s="17"/>
    </row>
    <row r="7" spans="1:57" ht="13.5" thickBot="1">
      <c r="A7" s="105"/>
      <c r="B7" s="99" t="s">
        <v>0</v>
      </c>
      <c r="C7" s="99" t="s">
        <v>20</v>
      </c>
      <c r="D7" s="45" t="s">
        <v>21</v>
      </c>
      <c r="E7" s="45">
        <f>E10+E31+E37</f>
        <v>15</v>
      </c>
      <c r="F7" s="45">
        <f aca="true" t="shared" si="0" ref="F7:AR7">F10+F31+F37</f>
        <v>15</v>
      </c>
      <c r="G7" s="45">
        <f t="shared" si="0"/>
        <v>15</v>
      </c>
      <c r="H7" s="45">
        <f t="shared" si="0"/>
        <v>15</v>
      </c>
      <c r="I7" s="45">
        <f t="shared" si="0"/>
        <v>15</v>
      </c>
      <c r="J7" s="45">
        <f t="shared" si="0"/>
        <v>15</v>
      </c>
      <c r="K7" s="45">
        <f t="shared" si="0"/>
        <v>15</v>
      </c>
      <c r="L7" s="45">
        <f t="shared" si="0"/>
        <v>15</v>
      </c>
      <c r="M7" s="45">
        <f t="shared" si="0"/>
        <v>15</v>
      </c>
      <c r="N7" s="45">
        <f t="shared" si="0"/>
        <v>15</v>
      </c>
      <c r="O7" s="45">
        <f t="shared" si="0"/>
        <v>15</v>
      </c>
      <c r="P7" s="45">
        <f t="shared" si="0"/>
        <v>15</v>
      </c>
      <c r="Q7" s="45">
        <f t="shared" si="0"/>
        <v>15</v>
      </c>
      <c r="R7" s="45">
        <f t="shared" si="0"/>
        <v>15</v>
      </c>
      <c r="S7" s="45">
        <f t="shared" si="0"/>
        <v>15</v>
      </c>
      <c r="T7" s="45">
        <f t="shared" si="0"/>
        <v>15</v>
      </c>
      <c r="U7" s="45" t="s">
        <v>113</v>
      </c>
      <c r="V7" s="45" t="s">
        <v>41</v>
      </c>
      <c r="W7" s="45" t="s">
        <v>41</v>
      </c>
      <c r="X7" s="45">
        <f t="shared" si="0"/>
        <v>20</v>
      </c>
      <c r="Y7" s="45">
        <f t="shared" si="0"/>
        <v>20</v>
      </c>
      <c r="Z7" s="45">
        <f t="shared" si="0"/>
        <v>20</v>
      </c>
      <c r="AA7" s="45">
        <f t="shared" si="0"/>
        <v>20</v>
      </c>
      <c r="AB7" s="45">
        <f t="shared" si="0"/>
        <v>21</v>
      </c>
      <c r="AC7" s="45">
        <f t="shared" si="0"/>
        <v>21</v>
      </c>
      <c r="AD7" s="45">
        <f t="shared" si="0"/>
        <v>20</v>
      </c>
      <c r="AE7" s="45">
        <f t="shared" si="0"/>
        <v>22</v>
      </c>
      <c r="AF7" s="45">
        <f t="shared" si="0"/>
        <v>20</v>
      </c>
      <c r="AG7" s="45">
        <f t="shared" si="0"/>
        <v>21</v>
      </c>
      <c r="AH7" s="45">
        <f t="shared" si="0"/>
        <v>22</v>
      </c>
      <c r="AI7" s="45">
        <f t="shared" si="0"/>
        <v>20</v>
      </c>
      <c r="AJ7" s="45">
        <f t="shared" si="0"/>
        <v>21</v>
      </c>
      <c r="AK7" s="45">
        <f t="shared" si="0"/>
        <v>20</v>
      </c>
      <c r="AL7" s="45">
        <f t="shared" si="0"/>
        <v>20</v>
      </c>
      <c r="AM7" s="45">
        <f t="shared" si="0"/>
        <v>0</v>
      </c>
      <c r="AN7" s="45">
        <f t="shared" si="0"/>
        <v>0</v>
      </c>
      <c r="AO7" s="45">
        <f t="shared" si="0"/>
        <v>0</v>
      </c>
      <c r="AP7" s="45">
        <f t="shared" si="0"/>
        <v>0</v>
      </c>
      <c r="AQ7" s="45">
        <f t="shared" si="0"/>
        <v>0</v>
      </c>
      <c r="AR7" s="45">
        <f t="shared" si="0"/>
        <v>0</v>
      </c>
      <c r="AS7" s="45" t="s">
        <v>113</v>
      </c>
      <c r="AT7" s="45" t="s">
        <v>41</v>
      </c>
      <c r="AU7" s="45" t="s">
        <v>41</v>
      </c>
      <c r="AV7" s="45" t="s">
        <v>41</v>
      </c>
      <c r="AW7" s="45" t="s">
        <v>41</v>
      </c>
      <c r="AX7" s="45" t="s">
        <v>41</v>
      </c>
      <c r="AY7" s="45" t="s">
        <v>41</v>
      </c>
      <c r="AZ7" s="45" t="s">
        <v>41</v>
      </c>
      <c r="BA7" s="45" t="s">
        <v>41</v>
      </c>
      <c r="BB7" s="45" t="s">
        <v>41</v>
      </c>
      <c r="BC7" s="45" t="s">
        <v>41</v>
      </c>
      <c r="BD7" s="45" t="s">
        <v>41</v>
      </c>
      <c r="BE7" s="70">
        <f>E7+F7+G7+H7+I7+J7+K7+L7+M7+N7+O7+P7+Q7+R7+S7+T7+X7+Y7+Z7+AA7+AB7+AC7+AD7+AE7+AF7+AG7+AH7+AI7+AJ7+AK7+AL7+AM7+AN7+AO7+AP7+AQ7+AR7</f>
        <v>548</v>
      </c>
    </row>
    <row r="8" spans="1:57" ht="13.5" thickBot="1">
      <c r="A8" s="106"/>
      <c r="B8" s="99"/>
      <c r="C8" s="99"/>
      <c r="D8" s="45" t="s">
        <v>22</v>
      </c>
      <c r="E8" s="45">
        <f>0</f>
        <v>0</v>
      </c>
      <c r="F8" s="45">
        <f>0</f>
        <v>0</v>
      </c>
      <c r="G8" s="45">
        <f>0</f>
        <v>0</v>
      </c>
      <c r="H8" s="45">
        <f>0</f>
        <v>0</v>
      </c>
      <c r="I8" s="45">
        <f>0</f>
        <v>0</v>
      </c>
      <c r="J8" s="45">
        <f>0</f>
        <v>0</v>
      </c>
      <c r="K8" s="45">
        <f>0</f>
        <v>0</v>
      </c>
      <c r="L8" s="45">
        <f>0</f>
        <v>0</v>
      </c>
      <c r="M8" s="45">
        <f>0</f>
        <v>0</v>
      </c>
      <c r="N8" s="45">
        <f>0</f>
        <v>0</v>
      </c>
      <c r="O8" s="45">
        <f>0</f>
        <v>0</v>
      </c>
      <c r="P8" s="45">
        <f>0</f>
        <v>0</v>
      </c>
      <c r="Q8" s="45">
        <f>0</f>
        <v>0</v>
      </c>
      <c r="R8" s="45">
        <f>0</f>
        <v>0</v>
      </c>
      <c r="S8" s="45">
        <f>0</f>
        <v>0</v>
      </c>
      <c r="T8" s="45">
        <f>0</f>
        <v>0</v>
      </c>
      <c r="U8" s="45" t="s">
        <v>113</v>
      </c>
      <c r="V8" s="45" t="s">
        <v>41</v>
      </c>
      <c r="W8" s="45" t="s">
        <v>41</v>
      </c>
      <c r="X8" s="45">
        <f>0</f>
        <v>0</v>
      </c>
      <c r="Y8" s="45">
        <f>0</f>
        <v>0</v>
      </c>
      <c r="Z8" s="45">
        <f>0</f>
        <v>0</v>
      </c>
      <c r="AA8" s="45">
        <f>0</f>
        <v>0</v>
      </c>
      <c r="AB8" s="45">
        <f>0</f>
        <v>0</v>
      </c>
      <c r="AC8" s="45">
        <f>0</f>
        <v>0</v>
      </c>
      <c r="AD8" s="45">
        <f>0</f>
        <v>0</v>
      </c>
      <c r="AE8" s="45">
        <f>0</f>
        <v>0</v>
      </c>
      <c r="AF8" s="45">
        <f>0</f>
        <v>0</v>
      </c>
      <c r="AG8" s="45">
        <f>0</f>
        <v>0</v>
      </c>
      <c r="AH8" s="45">
        <f>0</f>
        <v>0</v>
      </c>
      <c r="AI8" s="45">
        <f>0</f>
        <v>0</v>
      </c>
      <c r="AJ8" s="45">
        <f>0</f>
        <v>0</v>
      </c>
      <c r="AK8" s="45">
        <f>0</f>
        <v>0</v>
      </c>
      <c r="AL8" s="45">
        <f>0</f>
        <v>0</v>
      </c>
      <c r="AM8" s="45">
        <f>0</f>
        <v>0</v>
      </c>
      <c r="AN8" s="45">
        <f>0</f>
        <v>0</v>
      </c>
      <c r="AO8" s="45">
        <f>0</f>
        <v>0</v>
      </c>
      <c r="AP8" s="45">
        <f>0</f>
        <v>0</v>
      </c>
      <c r="AQ8" s="45">
        <f>0</f>
        <v>0</v>
      </c>
      <c r="AR8" s="45">
        <f>0</f>
        <v>0</v>
      </c>
      <c r="AS8" s="45" t="s">
        <v>113</v>
      </c>
      <c r="AT8" s="45" t="s">
        <v>41</v>
      </c>
      <c r="AU8" s="45" t="s">
        <v>41</v>
      </c>
      <c r="AV8" s="45" t="s">
        <v>41</v>
      </c>
      <c r="AW8" s="45" t="s">
        <v>41</v>
      </c>
      <c r="AX8" s="45" t="s">
        <v>41</v>
      </c>
      <c r="AY8" s="45" t="s">
        <v>41</v>
      </c>
      <c r="AZ8" s="45" t="s">
        <v>41</v>
      </c>
      <c r="BA8" s="45" t="s">
        <v>41</v>
      </c>
      <c r="BB8" s="45" t="s">
        <v>41</v>
      </c>
      <c r="BC8" s="45" t="s">
        <v>41</v>
      </c>
      <c r="BD8" s="45" t="s">
        <v>41</v>
      </c>
      <c r="BE8" s="70">
        <f aca="true" t="shared" si="1" ref="BE8:BE71">E8+F8+G8+H8+I8+J8+K8+L8+M8+N8+O8+P8+Q8+R8+S8+T8+X8+Y8+Z8+AA8+AB8+AC8+AD8+AE8+AF8+AG8+AH8+AI8+AJ8+AK8+AL8+AM8+AN8+AO8+AP8+AQ8+AR8</f>
        <v>0</v>
      </c>
    </row>
    <row r="9" spans="1:57" ht="13.5" thickBot="1">
      <c r="A9" s="106"/>
      <c r="B9" s="99"/>
      <c r="C9" s="99"/>
      <c r="D9" s="45" t="s">
        <v>29</v>
      </c>
      <c r="E9" s="45">
        <f>E33+E39</f>
        <v>1</v>
      </c>
      <c r="F9" s="45">
        <f aca="true" t="shared" si="2" ref="F9:AR9">F33+F39</f>
        <v>0</v>
      </c>
      <c r="G9" s="45">
        <f t="shared" si="2"/>
        <v>1</v>
      </c>
      <c r="H9" s="45">
        <f t="shared" si="2"/>
        <v>0</v>
      </c>
      <c r="I9" s="45">
        <f t="shared" si="2"/>
        <v>0</v>
      </c>
      <c r="J9" s="45">
        <f t="shared" si="2"/>
        <v>0</v>
      </c>
      <c r="K9" s="45">
        <f t="shared" si="2"/>
        <v>0</v>
      </c>
      <c r="L9" s="45">
        <f t="shared" si="2"/>
        <v>0</v>
      </c>
      <c r="M9" s="45">
        <f t="shared" si="2"/>
        <v>0</v>
      </c>
      <c r="N9" s="45">
        <f t="shared" si="2"/>
        <v>0</v>
      </c>
      <c r="O9" s="45">
        <f t="shared" si="2"/>
        <v>1</v>
      </c>
      <c r="P9" s="45">
        <f t="shared" si="2"/>
        <v>0</v>
      </c>
      <c r="Q9" s="45">
        <f t="shared" si="2"/>
        <v>0</v>
      </c>
      <c r="R9" s="45">
        <f t="shared" si="2"/>
        <v>0</v>
      </c>
      <c r="S9" s="45">
        <f t="shared" si="2"/>
        <v>0</v>
      </c>
      <c r="T9" s="45">
        <f t="shared" si="2"/>
        <v>0</v>
      </c>
      <c r="U9" s="45" t="s">
        <v>113</v>
      </c>
      <c r="V9" s="45" t="s">
        <v>41</v>
      </c>
      <c r="W9" s="45" t="s">
        <v>41</v>
      </c>
      <c r="X9" s="45">
        <f t="shared" si="2"/>
        <v>0</v>
      </c>
      <c r="Y9" s="45">
        <f t="shared" si="2"/>
        <v>0</v>
      </c>
      <c r="Z9" s="45">
        <f t="shared" si="2"/>
        <v>1</v>
      </c>
      <c r="AA9" s="45">
        <f t="shared" si="2"/>
        <v>0</v>
      </c>
      <c r="AB9" s="45">
        <f t="shared" si="2"/>
        <v>1</v>
      </c>
      <c r="AC9" s="45">
        <f t="shared" si="2"/>
        <v>0</v>
      </c>
      <c r="AD9" s="45">
        <f t="shared" si="2"/>
        <v>0</v>
      </c>
      <c r="AE9" s="45">
        <f t="shared" si="2"/>
        <v>0</v>
      </c>
      <c r="AF9" s="45">
        <f t="shared" si="2"/>
        <v>0</v>
      </c>
      <c r="AG9" s="45">
        <f t="shared" si="2"/>
        <v>0</v>
      </c>
      <c r="AH9" s="45">
        <f t="shared" si="2"/>
        <v>0</v>
      </c>
      <c r="AI9" s="45">
        <f t="shared" si="2"/>
        <v>0</v>
      </c>
      <c r="AJ9" s="45">
        <f t="shared" si="2"/>
        <v>0</v>
      </c>
      <c r="AK9" s="45">
        <f t="shared" si="2"/>
        <v>0</v>
      </c>
      <c r="AL9" s="45">
        <f t="shared" si="2"/>
        <v>1</v>
      </c>
      <c r="AM9" s="45">
        <f t="shared" si="2"/>
        <v>0</v>
      </c>
      <c r="AN9" s="45">
        <f t="shared" si="2"/>
        <v>0</v>
      </c>
      <c r="AO9" s="45">
        <f t="shared" si="2"/>
        <v>0</v>
      </c>
      <c r="AP9" s="45">
        <f t="shared" si="2"/>
        <v>0</v>
      </c>
      <c r="AQ9" s="45">
        <f t="shared" si="2"/>
        <v>0</v>
      </c>
      <c r="AR9" s="45">
        <f t="shared" si="2"/>
        <v>0</v>
      </c>
      <c r="AS9" s="45" t="s">
        <v>113</v>
      </c>
      <c r="AT9" s="45" t="s">
        <v>41</v>
      </c>
      <c r="AU9" s="45" t="s">
        <v>41</v>
      </c>
      <c r="AV9" s="45" t="s">
        <v>41</v>
      </c>
      <c r="AW9" s="45" t="s">
        <v>41</v>
      </c>
      <c r="AX9" s="45" t="s">
        <v>41</v>
      </c>
      <c r="AY9" s="45" t="s">
        <v>41</v>
      </c>
      <c r="AZ9" s="45" t="s">
        <v>41</v>
      </c>
      <c r="BA9" s="45" t="s">
        <v>41</v>
      </c>
      <c r="BB9" s="45" t="s">
        <v>41</v>
      </c>
      <c r="BC9" s="45" t="s">
        <v>41</v>
      </c>
      <c r="BD9" s="45" t="s">
        <v>41</v>
      </c>
      <c r="BE9" s="70">
        <f t="shared" si="1"/>
        <v>6</v>
      </c>
    </row>
    <row r="10" spans="1:57" ht="13.5" thickBot="1">
      <c r="A10" s="106"/>
      <c r="B10" s="109" t="s">
        <v>83</v>
      </c>
      <c r="C10" s="99" t="s">
        <v>84</v>
      </c>
      <c r="D10" s="45" t="s">
        <v>21</v>
      </c>
      <c r="E10" s="45">
        <f>E13+E16+E19+E22+E25+E28+E14+E17+E20+E23+E26+E29</f>
        <v>11</v>
      </c>
      <c r="F10" s="45">
        <f aca="true" t="shared" si="3" ref="F10:AR10">F13+F16+F19+F22+F25+F28+F14+F17+F20+F23+F26+F29</f>
        <v>11</v>
      </c>
      <c r="G10" s="45">
        <f t="shared" si="3"/>
        <v>11</v>
      </c>
      <c r="H10" s="45">
        <f t="shared" si="3"/>
        <v>11</v>
      </c>
      <c r="I10" s="45">
        <f t="shared" si="3"/>
        <v>11</v>
      </c>
      <c r="J10" s="45">
        <f t="shared" si="3"/>
        <v>11</v>
      </c>
      <c r="K10" s="45">
        <f t="shared" si="3"/>
        <v>11</v>
      </c>
      <c r="L10" s="45">
        <f t="shared" si="3"/>
        <v>11</v>
      </c>
      <c r="M10" s="45">
        <f t="shared" si="3"/>
        <v>11</v>
      </c>
      <c r="N10" s="45">
        <f t="shared" si="3"/>
        <v>11</v>
      </c>
      <c r="O10" s="45">
        <f t="shared" si="3"/>
        <v>11</v>
      </c>
      <c r="P10" s="45">
        <f t="shared" si="3"/>
        <v>11</v>
      </c>
      <c r="Q10" s="45">
        <f t="shared" si="3"/>
        <v>11</v>
      </c>
      <c r="R10" s="45">
        <f t="shared" si="3"/>
        <v>11</v>
      </c>
      <c r="S10" s="45">
        <f t="shared" si="3"/>
        <v>11</v>
      </c>
      <c r="T10" s="45">
        <f t="shared" si="3"/>
        <v>11</v>
      </c>
      <c r="U10" s="45" t="s">
        <v>113</v>
      </c>
      <c r="V10" s="45" t="s">
        <v>41</v>
      </c>
      <c r="W10" s="45" t="s">
        <v>41</v>
      </c>
      <c r="X10" s="45">
        <f t="shared" si="3"/>
        <v>16</v>
      </c>
      <c r="Y10" s="45">
        <f t="shared" si="3"/>
        <v>16</v>
      </c>
      <c r="Z10" s="45">
        <f t="shared" si="3"/>
        <v>16</v>
      </c>
      <c r="AA10" s="45">
        <f t="shared" si="3"/>
        <v>16</v>
      </c>
      <c r="AB10" s="45">
        <f t="shared" si="3"/>
        <v>16</v>
      </c>
      <c r="AC10" s="45">
        <f t="shared" si="3"/>
        <v>16</v>
      </c>
      <c r="AD10" s="45">
        <f t="shared" si="3"/>
        <v>16</v>
      </c>
      <c r="AE10" s="45">
        <f t="shared" si="3"/>
        <v>16</v>
      </c>
      <c r="AF10" s="45">
        <f t="shared" si="3"/>
        <v>16</v>
      </c>
      <c r="AG10" s="45">
        <f t="shared" si="3"/>
        <v>17</v>
      </c>
      <c r="AH10" s="45">
        <f t="shared" si="3"/>
        <v>16</v>
      </c>
      <c r="AI10" s="45">
        <f t="shared" si="3"/>
        <v>16</v>
      </c>
      <c r="AJ10" s="45">
        <f t="shared" si="3"/>
        <v>16</v>
      </c>
      <c r="AK10" s="45">
        <f t="shared" si="3"/>
        <v>16</v>
      </c>
      <c r="AL10" s="45">
        <f t="shared" si="3"/>
        <v>16</v>
      </c>
      <c r="AM10" s="45">
        <f t="shared" si="3"/>
        <v>0</v>
      </c>
      <c r="AN10" s="45">
        <f t="shared" si="3"/>
        <v>0</v>
      </c>
      <c r="AO10" s="45">
        <f t="shared" si="3"/>
        <v>0</v>
      </c>
      <c r="AP10" s="45">
        <f t="shared" si="3"/>
        <v>0</v>
      </c>
      <c r="AQ10" s="45">
        <f t="shared" si="3"/>
        <v>0</v>
      </c>
      <c r="AR10" s="45">
        <f t="shared" si="3"/>
        <v>0</v>
      </c>
      <c r="AS10" s="45" t="s">
        <v>113</v>
      </c>
      <c r="AT10" s="45" t="s">
        <v>41</v>
      </c>
      <c r="AU10" s="45" t="s">
        <v>41</v>
      </c>
      <c r="AV10" s="45" t="s">
        <v>41</v>
      </c>
      <c r="AW10" s="45" t="s">
        <v>41</v>
      </c>
      <c r="AX10" s="45" t="s">
        <v>41</v>
      </c>
      <c r="AY10" s="45" t="s">
        <v>41</v>
      </c>
      <c r="AZ10" s="45" t="s">
        <v>41</v>
      </c>
      <c r="BA10" s="45" t="s">
        <v>41</v>
      </c>
      <c r="BB10" s="45" t="s">
        <v>41</v>
      </c>
      <c r="BC10" s="45" t="s">
        <v>41</v>
      </c>
      <c r="BD10" s="45" t="s">
        <v>41</v>
      </c>
      <c r="BE10" s="70">
        <f t="shared" si="1"/>
        <v>417</v>
      </c>
    </row>
    <row r="11" spans="1:57" ht="13.5" thickBot="1">
      <c r="A11" s="106"/>
      <c r="B11" s="110"/>
      <c r="C11" s="99"/>
      <c r="D11" s="45" t="s">
        <v>22</v>
      </c>
      <c r="E11" s="45">
        <f>0</f>
        <v>0</v>
      </c>
      <c r="F11" s="45">
        <f>0</f>
        <v>0</v>
      </c>
      <c r="G11" s="45">
        <f>0</f>
        <v>0</v>
      </c>
      <c r="H11" s="45">
        <f>0</f>
        <v>0</v>
      </c>
      <c r="I11" s="45">
        <f>0</f>
        <v>0</v>
      </c>
      <c r="J11" s="45">
        <f>0</f>
        <v>0</v>
      </c>
      <c r="K11" s="45">
        <f>0</f>
        <v>0</v>
      </c>
      <c r="L11" s="45">
        <f>0</f>
        <v>0</v>
      </c>
      <c r="M11" s="45">
        <f>0</f>
        <v>0</v>
      </c>
      <c r="N11" s="45">
        <f>0</f>
        <v>0</v>
      </c>
      <c r="O11" s="45">
        <f>0</f>
        <v>0</v>
      </c>
      <c r="P11" s="45">
        <f>0</f>
        <v>0</v>
      </c>
      <c r="Q11" s="45">
        <f>0</f>
        <v>0</v>
      </c>
      <c r="R11" s="45">
        <f>0</f>
        <v>0</v>
      </c>
      <c r="S11" s="45">
        <f>0</f>
        <v>0</v>
      </c>
      <c r="T11" s="45">
        <f>0</f>
        <v>0</v>
      </c>
      <c r="U11" s="45" t="s">
        <v>113</v>
      </c>
      <c r="V11" s="45" t="s">
        <v>41</v>
      </c>
      <c r="W11" s="45" t="s">
        <v>41</v>
      </c>
      <c r="X11" s="45">
        <f>0</f>
        <v>0</v>
      </c>
      <c r="Y11" s="45">
        <f>0</f>
        <v>0</v>
      </c>
      <c r="Z11" s="45">
        <f>0</f>
        <v>0</v>
      </c>
      <c r="AA11" s="45">
        <f>0</f>
        <v>0</v>
      </c>
      <c r="AB11" s="45">
        <f>0</f>
        <v>0</v>
      </c>
      <c r="AC11" s="45">
        <f>0</f>
        <v>0</v>
      </c>
      <c r="AD11" s="45">
        <f>0</f>
        <v>0</v>
      </c>
      <c r="AE11" s="45">
        <f>0</f>
        <v>0</v>
      </c>
      <c r="AF11" s="45">
        <f>0</f>
        <v>0</v>
      </c>
      <c r="AG11" s="45">
        <f>0</f>
        <v>0</v>
      </c>
      <c r="AH11" s="45">
        <f>0</f>
        <v>0</v>
      </c>
      <c r="AI11" s="45">
        <f>0</f>
        <v>0</v>
      </c>
      <c r="AJ11" s="45">
        <f>0</f>
        <v>0</v>
      </c>
      <c r="AK11" s="45">
        <f>0</f>
        <v>0</v>
      </c>
      <c r="AL11" s="45">
        <f>0</f>
        <v>0</v>
      </c>
      <c r="AM11" s="45">
        <f>0</f>
        <v>0</v>
      </c>
      <c r="AN11" s="45">
        <f>0</f>
        <v>0</v>
      </c>
      <c r="AO11" s="45">
        <f>0</f>
        <v>0</v>
      </c>
      <c r="AP11" s="45">
        <f>0</f>
        <v>0</v>
      </c>
      <c r="AQ11" s="45">
        <f>0</f>
        <v>0</v>
      </c>
      <c r="AR11" s="45">
        <f>0</f>
        <v>0</v>
      </c>
      <c r="AS11" s="45" t="s">
        <v>113</v>
      </c>
      <c r="AT11" s="45" t="s">
        <v>41</v>
      </c>
      <c r="AU11" s="45" t="s">
        <v>41</v>
      </c>
      <c r="AV11" s="45" t="s">
        <v>41</v>
      </c>
      <c r="AW11" s="45" t="s">
        <v>41</v>
      </c>
      <c r="AX11" s="45" t="s">
        <v>41</v>
      </c>
      <c r="AY11" s="45" t="s">
        <v>41</v>
      </c>
      <c r="AZ11" s="45" t="s">
        <v>41</v>
      </c>
      <c r="BA11" s="45" t="s">
        <v>41</v>
      </c>
      <c r="BB11" s="45" t="s">
        <v>41</v>
      </c>
      <c r="BC11" s="45" t="s">
        <v>41</v>
      </c>
      <c r="BD11" s="45" t="s">
        <v>41</v>
      </c>
      <c r="BE11" s="70">
        <f t="shared" si="1"/>
        <v>0</v>
      </c>
    </row>
    <row r="12" spans="1:57" ht="13.5" thickBot="1">
      <c r="A12" s="106"/>
      <c r="B12" s="111"/>
      <c r="C12" s="99"/>
      <c r="D12" s="45" t="s">
        <v>29</v>
      </c>
      <c r="E12" s="45">
        <f>E15+E18+E21+E24+E27+E30</f>
        <v>0</v>
      </c>
      <c r="F12" s="45">
        <f aca="true" t="shared" si="4" ref="F12:AR12">F15+F18+F21+F24+F27+F30</f>
        <v>1</v>
      </c>
      <c r="G12" s="45">
        <f t="shared" si="4"/>
        <v>0</v>
      </c>
      <c r="H12" s="45">
        <f t="shared" si="4"/>
        <v>0</v>
      </c>
      <c r="I12" s="45">
        <f t="shared" si="4"/>
        <v>0</v>
      </c>
      <c r="J12" s="45">
        <f t="shared" si="4"/>
        <v>0</v>
      </c>
      <c r="K12" s="45">
        <f t="shared" si="4"/>
        <v>1</v>
      </c>
      <c r="L12" s="45">
        <f t="shared" si="4"/>
        <v>0</v>
      </c>
      <c r="M12" s="45">
        <f t="shared" si="4"/>
        <v>0</v>
      </c>
      <c r="N12" s="45">
        <f t="shared" si="4"/>
        <v>0</v>
      </c>
      <c r="O12" s="45">
        <f t="shared" si="4"/>
        <v>0</v>
      </c>
      <c r="P12" s="45">
        <f t="shared" si="4"/>
        <v>0</v>
      </c>
      <c r="Q12" s="45">
        <f t="shared" si="4"/>
        <v>0</v>
      </c>
      <c r="R12" s="45">
        <f t="shared" si="4"/>
        <v>0</v>
      </c>
      <c r="S12" s="45">
        <f t="shared" si="4"/>
        <v>0</v>
      </c>
      <c r="T12" s="45">
        <f t="shared" si="4"/>
        <v>0</v>
      </c>
      <c r="U12" s="45" t="s">
        <v>113</v>
      </c>
      <c r="V12" s="45" t="s">
        <v>41</v>
      </c>
      <c r="W12" s="45" t="s">
        <v>41</v>
      </c>
      <c r="X12" s="45">
        <f t="shared" si="4"/>
        <v>0</v>
      </c>
      <c r="Y12" s="45">
        <f t="shared" si="4"/>
        <v>0</v>
      </c>
      <c r="Z12" s="45">
        <f t="shared" si="4"/>
        <v>0</v>
      </c>
      <c r="AA12" s="45">
        <f t="shared" si="4"/>
        <v>0</v>
      </c>
      <c r="AB12" s="45">
        <f t="shared" si="4"/>
        <v>1</v>
      </c>
      <c r="AC12" s="45">
        <f t="shared" si="4"/>
        <v>0</v>
      </c>
      <c r="AD12" s="45">
        <f t="shared" si="4"/>
        <v>1</v>
      </c>
      <c r="AE12" s="45">
        <f t="shared" si="4"/>
        <v>1</v>
      </c>
      <c r="AF12" s="45">
        <f t="shared" si="4"/>
        <v>1</v>
      </c>
      <c r="AG12" s="45">
        <f t="shared" si="4"/>
        <v>0</v>
      </c>
      <c r="AH12" s="45">
        <f t="shared" si="4"/>
        <v>0</v>
      </c>
      <c r="AI12" s="45">
        <f t="shared" si="4"/>
        <v>0</v>
      </c>
      <c r="AJ12" s="45">
        <f t="shared" si="4"/>
        <v>0</v>
      </c>
      <c r="AK12" s="45">
        <f t="shared" si="4"/>
        <v>0</v>
      </c>
      <c r="AL12" s="45">
        <f t="shared" si="4"/>
        <v>0</v>
      </c>
      <c r="AM12" s="45">
        <f t="shared" si="4"/>
        <v>0</v>
      </c>
      <c r="AN12" s="45">
        <f t="shared" si="4"/>
        <v>0</v>
      </c>
      <c r="AO12" s="45">
        <f t="shared" si="4"/>
        <v>0</v>
      </c>
      <c r="AP12" s="45">
        <f t="shared" si="4"/>
        <v>0</v>
      </c>
      <c r="AQ12" s="45">
        <f t="shared" si="4"/>
        <v>0</v>
      </c>
      <c r="AR12" s="45">
        <f t="shared" si="4"/>
        <v>0</v>
      </c>
      <c r="AS12" s="45" t="s">
        <v>113</v>
      </c>
      <c r="AT12" s="45" t="s">
        <v>41</v>
      </c>
      <c r="AU12" s="45" t="s">
        <v>41</v>
      </c>
      <c r="AV12" s="45" t="s">
        <v>41</v>
      </c>
      <c r="AW12" s="45" t="s">
        <v>41</v>
      </c>
      <c r="AX12" s="45" t="s">
        <v>41</v>
      </c>
      <c r="AY12" s="45" t="s">
        <v>41</v>
      </c>
      <c r="AZ12" s="45" t="s">
        <v>41</v>
      </c>
      <c r="BA12" s="45" t="s">
        <v>41</v>
      </c>
      <c r="BB12" s="45" t="s">
        <v>41</v>
      </c>
      <c r="BC12" s="45" t="s">
        <v>41</v>
      </c>
      <c r="BD12" s="45" t="s">
        <v>41</v>
      </c>
      <c r="BE12" s="70">
        <f t="shared" si="1"/>
        <v>6</v>
      </c>
    </row>
    <row r="13" spans="1:57" ht="13.5" thickBot="1">
      <c r="A13" s="106"/>
      <c r="B13" s="90" t="s">
        <v>85</v>
      </c>
      <c r="C13" s="90" t="s">
        <v>36</v>
      </c>
      <c r="D13" s="44" t="s">
        <v>21</v>
      </c>
      <c r="E13" s="21">
        <v>1</v>
      </c>
      <c r="F13" s="21">
        <v>1</v>
      </c>
      <c r="G13" s="21">
        <v>1</v>
      </c>
      <c r="H13" s="21">
        <v>1</v>
      </c>
      <c r="I13" s="21">
        <v>1</v>
      </c>
      <c r="J13" s="21">
        <v>1</v>
      </c>
      <c r="K13" s="21">
        <v>1</v>
      </c>
      <c r="L13" s="21">
        <v>1</v>
      </c>
      <c r="M13" s="21">
        <v>1</v>
      </c>
      <c r="N13" s="21">
        <v>1</v>
      </c>
      <c r="O13" s="21">
        <v>1</v>
      </c>
      <c r="P13" s="21">
        <v>1</v>
      </c>
      <c r="Q13" s="21">
        <v>1</v>
      </c>
      <c r="R13" s="21">
        <v>1</v>
      </c>
      <c r="S13" s="21">
        <v>1</v>
      </c>
      <c r="T13" s="21">
        <v>1</v>
      </c>
      <c r="U13" s="45" t="s">
        <v>113</v>
      </c>
      <c r="V13" s="45" t="s">
        <v>41</v>
      </c>
      <c r="W13" s="45" t="s">
        <v>41</v>
      </c>
      <c r="X13" s="21">
        <v>2</v>
      </c>
      <c r="Y13" s="21">
        <v>2</v>
      </c>
      <c r="Z13" s="21">
        <v>2</v>
      </c>
      <c r="AA13" s="21">
        <v>2</v>
      </c>
      <c r="AB13" s="21">
        <v>2</v>
      </c>
      <c r="AC13" s="21">
        <v>2</v>
      </c>
      <c r="AD13" s="21">
        <v>2</v>
      </c>
      <c r="AE13" s="21">
        <v>2</v>
      </c>
      <c r="AF13" s="21">
        <v>2</v>
      </c>
      <c r="AG13" s="21">
        <v>2</v>
      </c>
      <c r="AH13" s="21">
        <v>2</v>
      </c>
      <c r="AI13" s="21">
        <v>2</v>
      </c>
      <c r="AJ13" s="21">
        <v>2</v>
      </c>
      <c r="AK13" s="21">
        <v>2</v>
      </c>
      <c r="AL13" s="21">
        <v>2</v>
      </c>
      <c r="AM13" s="21"/>
      <c r="AN13" s="21"/>
      <c r="AO13" s="21"/>
      <c r="AP13" s="21"/>
      <c r="AQ13" s="44"/>
      <c r="AR13" s="44"/>
      <c r="AS13" s="45" t="s">
        <v>113</v>
      </c>
      <c r="AT13" s="45" t="s">
        <v>41</v>
      </c>
      <c r="AU13" s="45" t="s">
        <v>41</v>
      </c>
      <c r="AV13" s="45" t="s">
        <v>41</v>
      </c>
      <c r="AW13" s="45" t="s">
        <v>41</v>
      </c>
      <c r="AX13" s="45" t="s">
        <v>41</v>
      </c>
      <c r="AY13" s="45" t="s">
        <v>41</v>
      </c>
      <c r="AZ13" s="45" t="s">
        <v>41</v>
      </c>
      <c r="BA13" s="45" t="s">
        <v>41</v>
      </c>
      <c r="BB13" s="45" t="s">
        <v>41</v>
      </c>
      <c r="BC13" s="45" t="s">
        <v>41</v>
      </c>
      <c r="BD13" s="45" t="s">
        <v>41</v>
      </c>
      <c r="BE13" s="71">
        <f t="shared" si="1"/>
        <v>46</v>
      </c>
    </row>
    <row r="14" spans="1:57" ht="13.5" thickBot="1">
      <c r="A14" s="106"/>
      <c r="B14" s="90"/>
      <c r="C14" s="90"/>
      <c r="D14" s="44" t="s">
        <v>22</v>
      </c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45" t="s">
        <v>113</v>
      </c>
      <c r="V14" s="45" t="s">
        <v>41</v>
      </c>
      <c r="W14" s="45" t="s">
        <v>41</v>
      </c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44"/>
      <c r="AR14" s="44"/>
      <c r="AS14" s="45" t="s">
        <v>113</v>
      </c>
      <c r="AT14" s="45" t="s">
        <v>41</v>
      </c>
      <c r="AU14" s="45" t="s">
        <v>41</v>
      </c>
      <c r="AV14" s="45" t="s">
        <v>41</v>
      </c>
      <c r="AW14" s="45" t="s">
        <v>41</v>
      </c>
      <c r="AX14" s="45" t="s">
        <v>41</v>
      </c>
      <c r="AY14" s="45" t="s">
        <v>41</v>
      </c>
      <c r="AZ14" s="45" t="s">
        <v>41</v>
      </c>
      <c r="BA14" s="45" t="s">
        <v>41</v>
      </c>
      <c r="BB14" s="45" t="s">
        <v>41</v>
      </c>
      <c r="BC14" s="45" t="s">
        <v>41</v>
      </c>
      <c r="BD14" s="45" t="s">
        <v>41</v>
      </c>
      <c r="BE14" s="71">
        <f t="shared" si="1"/>
        <v>0</v>
      </c>
    </row>
    <row r="15" spans="1:57" ht="13.5" thickBot="1">
      <c r="A15" s="106"/>
      <c r="B15" s="90"/>
      <c r="C15" s="90"/>
      <c r="D15" s="44" t="s">
        <v>29</v>
      </c>
      <c r="E15" s="21"/>
      <c r="F15" s="21">
        <v>1</v>
      </c>
      <c r="G15" s="21"/>
      <c r="H15" s="21"/>
      <c r="I15" s="22"/>
      <c r="J15" s="21"/>
      <c r="K15" s="21"/>
      <c r="L15" s="21"/>
      <c r="M15" s="21"/>
      <c r="N15" s="21"/>
      <c r="O15" s="21"/>
      <c r="P15" s="21"/>
      <c r="Q15" s="21"/>
      <c r="R15" s="44"/>
      <c r="S15" s="21"/>
      <c r="T15" s="44"/>
      <c r="U15" s="45" t="s">
        <v>113</v>
      </c>
      <c r="V15" s="45" t="s">
        <v>41</v>
      </c>
      <c r="W15" s="45" t="s">
        <v>41</v>
      </c>
      <c r="X15" s="21"/>
      <c r="Y15" s="21"/>
      <c r="Z15" s="21"/>
      <c r="AA15" s="21"/>
      <c r="AB15" s="21"/>
      <c r="AC15" s="21"/>
      <c r="AD15" s="21">
        <v>1</v>
      </c>
      <c r="AE15" s="21"/>
      <c r="AF15" s="21">
        <v>1</v>
      </c>
      <c r="AG15" s="22"/>
      <c r="AH15" s="21"/>
      <c r="AI15" s="21"/>
      <c r="AJ15" s="44"/>
      <c r="AK15" s="44"/>
      <c r="AL15" s="44"/>
      <c r="AM15" s="44"/>
      <c r="AN15" s="21"/>
      <c r="AO15" s="21"/>
      <c r="AP15" s="22"/>
      <c r="AQ15" s="74"/>
      <c r="AR15" s="44"/>
      <c r="AS15" s="45" t="s">
        <v>113</v>
      </c>
      <c r="AT15" s="45" t="s">
        <v>41</v>
      </c>
      <c r="AU15" s="45" t="s">
        <v>41</v>
      </c>
      <c r="AV15" s="45" t="s">
        <v>41</v>
      </c>
      <c r="AW15" s="45" t="s">
        <v>41</v>
      </c>
      <c r="AX15" s="45" t="s">
        <v>41</v>
      </c>
      <c r="AY15" s="45" t="s">
        <v>41</v>
      </c>
      <c r="AZ15" s="45" t="s">
        <v>41</v>
      </c>
      <c r="BA15" s="45" t="s">
        <v>41</v>
      </c>
      <c r="BB15" s="45" t="s">
        <v>41</v>
      </c>
      <c r="BC15" s="45" t="s">
        <v>41</v>
      </c>
      <c r="BD15" s="45" t="s">
        <v>41</v>
      </c>
      <c r="BE15" s="71">
        <f t="shared" si="1"/>
        <v>3</v>
      </c>
    </row>
    <row r="16" spans="1:57" ht="13.5" thickBot="1">
      <c r="A16" s="106"/>
      <c r="B16" s="115" t="s">
        <v>86</v>
      </c>
      <c r="C16" s="90" t="s">
        <v>37</v>
      </c>
      <c r="D16" s="44" t="s">
        <v>21</v>
      </c>
      <c r="E16" s="21">
        <v>1</v>
      </c>
      <c r="F16" s="21">
        <v>1</v>
      </c>
      <c r="G16" s="21">
        <v>1</v>
      </c>
      <c r="H16" s="21">
        <v>1</v>
      </c>
      <c r="I16" s="21">
        <v>1</v>
      </c>
      <c r="J16" s="21">
        <v>1</v>
      </c>
      <c r="K16" s="21">
        <v>1</v>
      </c>
      <c r="L16" s="21">
        <v>1</v>
      </c>
      <c r="M16" s="21">
        <v>1</v>
      </c>
      <c r="N16" s="21">
        <v>1</v>
      </c>
      <c r="O16" s="21">
        <v>1</v>
      </c>
      <c r="P16" s="21">
        <v>1</v>
      </c>
      <c r="Q16" s="21">
        <v>1</v>
      </c>
      <c r="R16" s="21">
        <v>1</v>
      </c>
      <c r="S16" s="21">
        <v>1</v>
      </c>
      <c r="T16" s="21">
        <v>1</v>
      </c>
      <c r="U16" s="45" t="s">
        <v>113</v>
      </c>
      <c r="V16" s="45" t="s">
        <v>41</v>
      </c>
      <c r="W16" s="45" t="s">
        <v>41</v>
      </c>
      <c r="X16" s="21">
        <v>2</v>
      </c>
      <c r="Y16" s="21">
        <v>2</v>
      </c>
      <c r="Z16" s="21">
        <v>2</v>
      </c>
      <c r="AA16" s="21">
        <v>2</v>
      </c>
      <c r="AB16" s="21">
        <v>2</v>
      </c>
      <c r="AC16" s="21">
        <v>2</v>
      </c>
      <c r="AD16" s="21">
        <v>2</v>
      </c>
      <c r="AE16" s="21">
        <v>2</v>
      </c>
      <c r="AF16" s="21">
        <v>2</v>
      </c>
      <c r="AG16" s="21">
        <v>2</v>
      </c>
      <c r="AH16" s="21">
        <v>2</v>
      </c>
      <c r="AI16" s="21">
        <v>2</v>
      </c>
      <c r="AJ16" s="21">
        <v>2</v>
      </c>
      <c r="AK16" s="21">
        <v>2</v>
      </c>
      <c r="AL16" s="21">
        <v>2</v>
      </c>
      <c r="AM16" s="21"/>
      <c r="AN16" s="21"/>
      <c r="AO16" s="21"/>
      <c r="AP16" s="21"/>
      <c r="AQ16" s="44"/>
      <c r="AR16" s="44"/>
      <c r="AS16" s="45" t="s">
        <v>113</v>
      </c>
      <c r="AT16" s="45" t="s">
        <v>41</v>
      </c>
      <c r="AU16" s="45" t="s">
        <v>41</v>
      </c>
      <c r="AV16" s="45" t="s">
        <v>41</v>
      </c>
      <c r="AW16" s="45" t="s">
        <v>41</v>
      </c>
      <c r="AX16" s="45" t="s">
        <v>41</v>
      </c>
      <c r="AY16" s="45" t="s">
        <v>41</v>
      </c>
      <c r="AZ16" s="45" t="s">
        <v>41</v>
      </c>
      <c r="BA16" s="45" t="s">
        <v>41</v>
      </c>
      <c r="BB16" s="45" t="s">
        <v>41</v>
      </c>
      <c r="BC16" s="45" t="s">
        <v>41</v>
      </c>
      <c r="BD16" s="45" t="s">
        <v>41</v>
      </c>
      <c r="BE16" s="71">
        <f t="shared" si="1"/>
        <v>46</v>
      </c>
    </row>
    <row r="17" spans="1:57" ht="13.5" thickBot="1">
      <c r="A17" s="106"/>
      <c r="B17" s="116"/>
      <c r="C17" s="90"/>
      <c r="D17" s="44" t="s">
        <v>22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45" t="s">
        <v>113</v>
      </c>
      <c r="V17" s="45" t="s">
        <v>41</v>
      </c>
      <c r="W17" s="45" t="s">
        <v>41</v>
      </c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44"/>
      <c r="AR17" s="44"/>
      <c r="AS17" s="45" t="s">
        <v>113</v>
      </c>
      <c r="AT17" s="45" t="s">
        <v>41</v>
      </c>
      <c r="AU17" s="45" t="s">
        <v>41</v>
      </c>
      <c r="AV17" s="45" t="s">
        <v>41</v>
      </c>
      <c r="AW17" s="45" t="s">
        <v>41</v>
      </c>
      <c r="AX17" s="45" t="s">
        <v>41</v>
      </c>
      <c r="AY17" s="45" t="s">
        <v>41</v>
      </c>
      <c r="AZ17" s="45" t="s">
        <v>41</v>
      </c>
      <c r="BA17" s="45" t="s">
        <v>41</v>
      </c>
      <c r="BB17" s="45" t="s">
        <v>41</v>
      </c>
      <c r="BC17" s="45" t="s">
        <v>41</v>
      </c>
      <c r="BD17" s="45" t="s">
        <v>41</v>
      </c>
      <c r="BE17" s="71">
        <f t="shared" si="1"/>
        <v>0</v>
      </c>
    </row>
    <row r="18" spans="1:57" ht="13.5" thickBot="1">
      <c r="A18" s="106"/>
      <c r="B18" s="117"/>
      <c r="C18" s="91"/>
      <c r="D18" s="44" t="s">
        <v>29</v>
      </c>
      <c r="E18" s="21"/>
      <c r="F18" s="21"/>
      <c r="G18" s="21"/>
      <c r="H18" s="21"/>
      <c r="I18" s="22"/>
      <c r="J18" s="21"/>
      <c r="K18" s="21"/>
      <c r="L18" s="21"/>
      <c r="M18" s="21"/>
      <c r="N18" s="21"/>
      <c r="O18" s="21"/>
      <c r="P18" s="21"/>
      <c r="Q18" s="21"/>
      <c r="R18" s="44"/>
      <c r="S18" s="21"/>
      <c r="T18" s="44"/>
      <c r="U18" s="45" t="s">
        <v>113</v>
      </c>
      <c r="V18" s="45" t="s">
        <v>41</v>
      </c>
      <c r="W18" s="45" t="s">
        <v>41</v>
      </c>
      <c r="X18" s="21"/>
      <c r="Y18" s="21"/>
      <c r="Z18" s="21"/>
      <c r="AA18" s="21"/>
      <c r="AB18" s="21"/>
      <c r="AC18" s="21"/>
      <c r="AD18" s="21"/>
      <c r="AE18" s="21"/>
      <c r="AF18" s="21"/>
      <c r="AG18" s="22"/>
      <c r="AH18" s="21"/>
      <c r="AI18" s="21"/>
      <c r="AJ18" s="44"/>
      <c r="AK18" s="44"/>
      <c r="AL18" s="44"/>
      <c r="AM18" s="44"/>
      <c r="AN18" s="21"/>
      <c r="AO18" s="21"/>
      <c r="AP18" s="22"/>
      <c r="AQ18" s="74"/>
      <c r="AR18" s="44"/>
      <c r="AS18" s="45" t="s">
        <v>113</v>
      </c>
      <c r="AT18" s="45" t="s">
        <v>41</v>
      </c>
      <c r="AU18" s="45" t="s">
        <v>41</v>
      </c>
      <c r="AV18" s="45" t="s">
        <v>41</v>
      </c>
      <c r="AW18" s="45" t="s">
        <v>41</v>
      </c>
      <c r="AX18" s="45" t="s">
        <v>41</v>
      </c>
      <c r="AY18" s="45" t="s">
        <v>41</v>
      </c>
      <c r="AZ18" s="45" t="s">
        <v>41</v>
      </c>
      <c r="BA18" s="45" t="s">
        <v>41</v>
      </c>
      <c r="BB18" s="45" t="s">
        <v>41</v>
      </c>
      <c r="BC18" s="45" t="s">
        <v>41</v>
      </c>
      <c r="BD18" s="45" t="s">
        <v>41</v>
      </c>
      <c r="BE18" s="71">
        <f t="shared" si="1"/>
        <v>0</v>
      </c>
    </row>
    <row r="19" spans="1:57" ht="13.5" thickBot="1">
      <c r="A19" s="106"/>
      <c r="B19" s="115" t="s">
        <v>87</v>
      </c>
      <c r="C19" s="90" t="s">
        <v>38</v>
      </c>
      <c r="D19" s="44" t="s">
        <v>21</v>
      </c>
      <c r="E19" s="21">
        <v>2</v>
      </c>
      <c r="F19" s="21">
        <v>2</v>
      </c>
      <c r="G19" s="21">
        <v>2</v>
      </c>
      <c r="H19" s="21">
        <v>2</v>
      </c>
      <c r="I19" s="21">
        <v>2</v>
      </c>
      <c r="J19" s="21">
        <v>2</v>
      </c>
      <c r="K19" s="21">
        <v>2</v>
      </c>
      <c r="L19" s="21">
        <v>2</v>
      </c>
      <c r="M19" s="21">
        <v>2</v>
      </c>
      <c r="N19" s="21">
        <v>2</v>
      </c>
      <c r="O19" s="21">
        <v>2</v>
      </c>
      <c r="P19" s="21">
        <v>2</v>
      </c>
      <c r="Q19" s="21">
        <v>2</v>
      </c>
      <c r="R19" s="21">
        <v>2</v>
      </c>
      <c r="S19" s="21">
        <v>2</v>
      </c>
      <c r="T19" s="21">
        <v>2</v>
      </c>
      <c r="U19" s="45" t="s">
        <v>113</v>
      </c>
      <c r="V19" s="45" t="s">
        <v>41</v>
      </c>
      <c r="W19" s="45" t="s">
        <v>41</v>
      </c>
      <c r="X19" s="21">
        <v>2</v>
      </c>
      <c r="Y19" s="21">
        <v>2</v>
      </c>
      <c r="Z19" s="21">
        <v>2</v>
      </c>
      <c r="AA19" s="21">
        <v>2</v>
      </c>
      <c r="AB19" s="21">
        <v>2</v>
      </c>
      <c r="AC19" s="21">
        <v>2</v>
      </c>
      <c r="AD19" s="21">
        <v>2</v>
      </c>
      <c r="AE19" s="21">
        <v>2</v>
      </c>
      <c r="AF19" s="21">
        <v>2</v>
      </c>
      <c r="AG19" s="21">
        <v>2</v>
      </c>
      <c r="AH19" s="21">
        <v>2</v>
      </c>
      <c r="AI19" s="21">
        <v>2</v>
      </c>
      <c r="AJ19" s="21">
        <v>2</v>
      </c>
      <c r="AK19" s="21">
        <v>2</v>
      </c>
      <c r="AL19" s="21">
        <v>2</v>
      </c>
      <c r="AM19" s="21"/>
      <c r="AN19" s="21"/>
      <c r="AO19" s="21"/>
      <c r="AP19" s="21"/>
      <c r="AQ19" s="44"/>
      <c r="AR19" s="44"/>
      <c r="AS19" s="45" t="s">
        <v>113</v>
      </c>
      <c r="AT19" s="45" t="s">
        <v>41</v>
      </c>
      <c r="AU19" s="45" t="s">
        <v>41</v>
      </c>
      <c r="AV19" s="45" t="s">
        <v>41</v>
      </c>
      <c r="AW19" s="45" t="s">
        <v>41</v>
      </c>
      <c r="AX19" s="45" t="s">
        <v>41</v>
      </c>
      <c r="AY19" s="45" t="s">
        <v>41</v>
      </c>
      <c r="AZ19" s="45" t="s">
        <v>41</v>
      </c>
      <c r="BA19" s="45" t="s">
        <v>41</v>
      </c>
      <c r="BB19" s="45" t="s">
        <v>41</v>
      </c>
      <c r="BC19" s="45" t="s">
        <v>41</v>
      </c>
      <c r="BD19" s="45" t="s">
        <v>41</v>
      </c>
      <c r="BE19" s="71">
        <f t="shared" si="1"/>
        <v>62</v>
      </c>
    </row>
    <row r="20" spans="1:57" ht="13.5" thickBot="1">
      <c r="A20" s="106"/>
      <c r="B20" s="116"/>
      <c r="C20" s="90"/>
      <c r="D20" s="44" t="s">
        <v>22</v>
      </c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45" t="s">
        <v>113</v>
      </c>
      <c r="V20" s="45" t="s">
        <v>41</v>
      </c>
      <c r="W20" s="45" t="s">
        <v>41</v>
      </c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44"/>
      <c r="AR20" s="44"/>
      <c r="AS20" s="45" t="s">
        <v>113</v>
      </c>
      <c r="AT20" s="45" t="s">
        <v>41</v>
      </c>
      <c r="AU20" s="45" t="s">
        <v>41</v>
      </c>
      <c r="AV20" s="45" t="s">
        <v>41</v>
      </c>
      <c r="AW20" s="45" t="s">
        <v>41</v>
      </c>
      <c r="AX20" s="45" t="s">
        <v>41</v>
      </c>
      <c r="AY20" s="45" t="s">
        <v>41</v>
      </c>
      <c r="AZ20" s="45" t="s">
        <v>41</v>
      </c>
      <c r="BA20" s="45" t="s">
        <v>41</v>
      </c>
      <c r="BB20" s="45" t="s">
        <v>41</v>
      </c>
      <c r="BC20" s="45" t="s">
        <v>41</v>
      </c>
      <c r="BD20" s="45" t="s">
        <v>41</v>
      </c>
      <c r="BE20" s="71">
        <f t="shared" si="1"/>
        <v>0</v>
      </c>
    </row>
    <row r="21" spans="1:57" ht="13.5" thickBot="1">
      <c r="A21" s="106"/>
      <c r="B21" s="117"/>
      <c r="C21" s="90"/>
      <c r="D21" s="44" t="s">
        <v>29</v>
      </c>
      <c r="E21" s="21"/>
      <c r="F21" s="21"/>
      <c r="G21" s="21"/>
      <c r="H21" s="21"/>
      <c r="I21" s="22"/>
      <c r="J21" s="21"/>
      <c r="K21" s="21"/>
      <c r="L21" s="21"/>
      <c r="M21" s="21"/>
      <c r="N21" s="21"/>
      <c r="O21" s="21"/>
      <c r="P21" s="21"/>
      <c r="Q21" s="21"/>
      <c r="R21" s="44"/>
      <c r="S21" s="21"/>
      <c r="T21" s="44"/>
      <c r="U21" s="45" t="s">
        <v>113</v>
      </c>
      <c r="V21" s="45" t="s">
        <v>41</v>
      </c>
      <c r="W21" s="45" t="s">
        <v>41</v>
      </c>
      <c r="X21" s="21"/>
      <c r="Y21" s="21"/>
      <c r="Z21" s="21"/>
      <c r="AA21" s="21"/>
      <c r="AB21" s="21"/>
      <c r="AC21" s="21"/>
      <c r="AD21" s="21"/>
      <c r="AE21" s="21"/>
      <c r="AF21" s="21"/>
      <c r="AG21" s="22"/>
      <c r="AH21" s="21"/>
      <c r="AI21" s="21"/>
      <c r="AJ21" s="44"/>
      <c r="AK21" s="44"/>
      <c r="AL21" s="44"/>
      <c r="AM21" s="44"/>
      <c r="AN21" s="21"/>
      <c r="AO21" s="21"/>
      <c r="AP21" s="22"/>
      <c r="AQ21" s="74"/>
      <c r="AR21" s="44"/>
      <c r="AS21" s="45" t="s">
        <v>113</v>
      </c>
      <c r="AT21" s="45" t="s">
        <v>41</v>
      </c>
      <c r="AU21" s="45" t="s">
        <v>41</v>
      </c>
      <c r="AV21" s="45" t="s">
        <v>41</v>
      </c>
      <c r="AW21" s="45" t="s">
        <v>41</v>
      </c>
      <c r="AX21" s="45" t="s">
        <v>41</v>
      </c>
      <c r="AY21" s="45" t="s">
        <v>41</v>
      </c>
      <c r="AZ21" s="45" t="s">
        <v>41</v>
      </c>
      <c r="BA21" s="45" t="s">
        <v>41</v>
      </c>
      <c r="BB21" s="45" t="s">
        <v>41</v>
      </c>
      <c r="BC21" s="45" t="s">
        <v>41</v>
      </c>
      <c r="BD21" s="45" t="s">
        <v>41</v>
      </c>
      <c r="BE21" s="71">
        <f t="shared" si="1"/>
        <v>0</v>
      </c>
    </row>
    <row r="22" spans="1:57" ht="13.5" thickBot="1">
      <c r="A22" s="106"/>
      <c r="B22" s="115" t="s">
        <v>89</v>
      </c>
      <c r="C22" s="90" t="s">
        <v>114</v>
      </c>
      <c r="D22" s="44" t="s">
        <v>21</v>
      </c>
      <c r="E22" s="21">
        <v>2</v>
      </c>
      <c r="F22" s="21">
        <v>2</v>
      </c>
      <c r="G22" s="21">
        <v>2</v>
      </c>
      <c r="H22" s="21">
        <v>2</v>
      </c>
      <c r="I22" s="21">
        <v>2</v>
      </c>
      <c r="J22" s="21">
        <v>2</v>
      </c>
      <c r="K22" s="21">
        <v>2</v>
      </c>
      <c r="L22" s="21">
        <v>2</v>
      </c>
      <c r="M22" s="21">
        <v>2</v>
      </c>
      <c r="N22" s="21">
        <v>2</v>
      </c>
      <c r="O22" s="21">
        <v>2</v>
      </c>
      <c r="P22" s="21">
        <v>2</v>
      </c>
      <c r="Q22" s="21">
        <v>2</v>
      </c>
      <c r="R22" s="21">
        <v>2</v>
      </c>
      <c r="S22" s="21">
        <v>2</v>
      </c>
      <c r="T22" s="21">
        <v>2</v>
      </c>
      <c r="U22" s="45" t="s">
        <v>113</v>
      </c>
      <c r="V22" s="45" t="s">
        <v>41</v>
      </c>
      <c r="W22" s="45" t="s">
        <v>41</v>
      </c>
      <c r="X22" s="21">
        <v>2</v>
      </c>
      <c r="Y22" s="21">
        <v>2</v>
      </c>
      <c r="Z22" s="21">
        <v>2</v>
      </c>
      <c r="AA22" s="21">
        <v>2</v>
      </c>
      <c r="AB22" s="21">
        <v>2</v>
      </c>
      <c r="AC22" s="21">
        <v>2</v>
      </c>
      <c r="AD22" s="21">
        <v>2</v>
      </c>
      <c r="AE22" s="21">
        <v>2</v>
      </c>
      <c r="AF22" s="21">
        <v>2</v>
      </c>
      <c r="AG22" s="21">
        <v>2</v>
      </c>
      <c r="AH22" s="21">
        <v>2</v>
      </c>
      <c r="AI22" s="21">
        <v>2</v>
      </c>
      <c r="AJ22" s="21">
        <v>2</v>
      </c>
      <c r="AK22" s="21">
        <v>2</v>
      </c>
      <c r="AL22" s="21">
        <v>2</v>
      </c>
      <c r="AM22" s="21"/>
      <c r="AN22" s="21"/>
      <c r="AO22" s="21"/>
      <c r="AP22" s="21"/>
      <c r="AQ22" s="44"/>
      <c r="AR22" s="44"/>
      <c r="AS22" s="45" t="s">
        <v>113</v>
      </c>
      <c r="AT22" s="45" t="s">
        <v>41</v>
      </c>
      <c r="AU22" s="45" t="s">
        <v>41</v>
      </c>
      <c r="AV22" s="45" t="s">
        <v>41</v>
      </c>
      <c r="AW22" s="45" t="s">
        <v>41</v>
      </c>
      <c r="AX22" s="45" t="s">
        <v>41</v>
      </c>
      <c r="AY22" s="45" t="s">
        <v>41</v>
      </c>
      <c r="AZ22" s="45" t="s">
        <v>41</v>
      </c>
      <c r="BA22" s="45" t="s">
        <v>41</v>
      </c>
      <c r="BB22" s="45" t="s">
        <v>41</v>
      </c>
      <c r="BC22" s="45" t="s">
        <v>41</v>
      </c>
      <c r="BD22" s="45" t="s">
        <v>41</v>
      </c>
      <c r="BE22" s="71">
        <f t="shared" si="1"/>
        <v>62</v>
      </c>
    </row>
    <row r="23" spans="1:57" ht="13.5" thickBot="1">
      <c r="A23" s="106"/>
      <c r="B23" s="116"/>
      <c r="C23" s="90"/>
      <c r="D23" s="44" t="s">
        <v>22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45" t="s">
        <v>113</v>
      </c>
      <c r="V23" s="45" t="s">
        <v>41</v>
      </c>
      <c r="W23" s="45" t="s">
        <v>41</v>
      </c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44"/>
      <c r="AR23" s="44"/>
      <c r="AS23" s="45" t="s">
        <v>113</v>
      </c>
      <c r="AT23" s="45" t="s">
        <v>41</v>
      </c>
      <c r="AU23" s="45" t="s">
        <v>41</v>
      </c>
      <c r="AV23" s="45" t="s">
        <v>41</v>
      </c>
      <c r="AW23" s="45" t="s">
        <v>41</v>
      </c>
      <c r="AX23" s="45" t="s">
        <v>41</v>
      </c>
      <c r="AY23" s="45" t="s">
        <v>41</v>
      </c>
      <c r="AZ23" s="45" t="s">
        <v>41</v>
      </c>
      <c r="BA23" s="45" t="s">
        <v>41</v>
      </c>
      <c r="BB23" s="45" t="s">
        <v>41</v>
      </c>
      <c r="BC23" s="45" t="s">
        <v>41</v>
      </c>
      <c r="BD23" s="45" t="s">
        <v>41</v>
      </c>
      <c r="BE23" s="71">
        <f t="shared" si="1"/>
        <v>0</v>
      </c>
    </row>
    <row r="24" spans="1:57" ht="13.5" thickBot="1">
      <c r="A24" s="106"/>
      <c r="B24" s="117"/>
      <c r="C24" s="90"/>
      <c r="D24" s="44" t="s">
        <v>29</v>
      </c>
      <c r="E24" s="21"/>
      <c r="F24" s="21"/>
      <c r="G24" s="21"/>
      <c r="H24" s="21"/>
      <c r="I24" s="22"/>
      <c r="J24" s="21"/>
      <c r="K24" s="21"/>
      <c r="L24" s="21"/>
      <c r="M24" s="21"/>
      <c r="N24" s="21"/>
      <c r="O24" s="21"/>
      <c r="P24" s="21"/>
      <c r="Q24" s="21"/>
      <c r="R24" s="44"/>
      <c r="S24" s="21"/>
      <c r="T24" s="44"/>
      <c r="U24" s="45" t="s">
        <v>113</v>
      </c>
      <c r="V24" s="45" t="s">
        <v>41</v>
      </c>
      <c r="W24" s="45" t="s">
        <v>41</v>
      </c>
      <c r="X24" s="21"/>
      <c r="Y24" s="21"/>
      <c r="Z24" s="21"/>
      <c r="AA24" s="21"/>
      <c r="AB24" s="21"/>
      <c r="AC24" s="21"/>
      <c r="AD24" s="21"/>
      <c r="AE24" s="21"/>
      <c r="AF24" s="21"/>
      <c r="AG24" s="22"/>
      <c r="AH24" s="21"/>
      <c r="AI24" s="21"/>
      <c r="AJ24" s="44"/>
      <c r="AK24" s="44"/>
      <c r="AL24" s="44"/>
      <c r="AM24" s="44"/>
      <c r="AN24" s="21"/>
      <c r="AO24" s="21"/>
      <c r="AP24" s="22"/>
      <c r="AQ24" s="74"/>
      <c r="AR24" s="44"/>
      <c r="AS24" s="45" t="s">
        <v>113</v>
      </c>
      <c r="AT24" s="45" t="s">
        <v>41</v>
      </c>
      <c r="AU24" s="45" t="s">
        <v>41</v>
      </c>
      <c r="AV24" s="45" t="s">
        <v>41</v>
      </c>
      <c r="AW24" s="45" t="s">
        <v>41</v>
      </c>
      <c r="AX24" s="45" t="s">
        <v>41</v>
      </c>
      <c r="AY24" s="45" t="s">
        <v>41</v>
      </c>
      <c r="AZ24" s="45" t="s">
        <v>41</v>
      </c>
      <c r="BA24" s="45" t="s">
        <v>41</v>
      </c>
      <c r="BB24" s="45" t="s">
        <v>41</v>
      </c>
      <c r="BC24" s="45" t="s">
        <v>41</v>
      </c>
      <c r="BD24" s="45" t="s">
        <v>41</v>
      </c>
      <c r="BE24" s="71">
        <f t="shared" si="1"/>
        <v>0</v>
      </c>
    </row>
    <row r="25" spans="1:57" ht="13.5" thickBot="1">
      <c r="A25" s="106"/>
      <c r="B25" s="115" t="s">
        <v>90</v>
      </c>
      <c r="C25" s="90" t="s">
        <v>115</v>
      </c>
      <c r="D25" s="44" t="s">
        <v>21</v>
      </c>
      <c r="E25" s="21">
        <v>1</v>
      </c>
      <c r="F25" s="21">
        <v>1</v>
      </c>
      <c r="G25" s="21">
        <v>1</v>
      </c>
      <c r="H25" s="21">
        <v>1</v>
      </c>
      <c r="I25" s="21">
        <v>1</v>
      </c>
      <c r="J25" s="21">
        <v>1</v>
      </c>
      <c r="K25" s="21">
        <v>1</v>
      </c>
      <c r="L25" s="21">
        <v>1</v>
      </c>
      <c r="M25" s="21">
        <v>1</v>
      </c>
      <c r="N25" s="21">
        <v>1</v>
      </c>
      <c r="O25" s="21">
        <v>1</v>
      </c>
      <c r="P25" s="21">
        <v>1</v>
      </c>
      <c r="Q25" s="21">
        <v>1</v>
      </c>
      <c r="R25" s="21">
        <v>1</v>
      </c>
      <c r="S25" s="21">
        <v>1</v>
      </c>
      <c r="T25" s="21">
        <v>1</v>
      </c>
      <c r="U25" s="45" t="s">
        <v>113</v>
      </c>
      <c r="V25" s="45" t="s">
        <v>41</v>
      </c>
      <c r="W25" s="45" t="s">
        <v>41</v>
      </c>
      <c r="X25" s="21">
        <v>1</v>
      </c>
      <c r="Y25" s="21">
        <v>1</v>
      </c>
      <c r="Z25" s="21">
        <v>1</v>
      </c>
      <c r="AA25" s="21">
        <v>1</v>
      </c>
      <c r="AB25" s="21">
        <v>1</v>
      </c>
      <c r="AC25" s="21">
        <v>1</v>
      </c>
      <c r="AD25" s="21">
        <v>1</v>
      </c>
      <c r="AE25" s="21">
        <v>1</v>
      </c>
      <c r="AF25" s="21">
        <v>1</v>
      </c>
      <c r="AG25" s="21">
        <v>1</v>
      </c>
      <c r="AH25" s="21">
        <v>1</v>
      </c>
      <c r="AI25" s="21">
        <v>1</v>
      </c>
      <c r="AJ25" s="21">
        <v>1</v>
      </c>
      <c r="AK25" s="21">
        <v>1</v>
      </c>
      <c r="AL25" s="21">
        <v>1</v>
      </c>
      <c r="AM25" s="21"/>
      <c r="AN25" s="21"/>
      <c r="AO25" s="21"/>
      <c r="AP25" s="21"/>
      <c r="AQ25" s="44"/>
      <c r="AR25" s="44"/>
      <c r="AS25" s="45" t="s">
        <v>113</v>
      </c>
      <c r="AT25" s="45" t="s">
        <v>41</v>
      </c>
      <c r="AU25" s="45" t="s">
        <v>41</v>
      </c>
      <c r="AV25" s="45" t="s">
        <v>41</v>
      </c>
      <c r="AW25" s="45" t="s">
        <v>41</v>
      </c>
      <c r="AX25" s="45" t="s">
        <v>41</v>
      </c>
      <c r="AY25" s="45" t="s">
        <v>41</v>
      </c>
      <c r="AZ25" s="45" t="s">
        <v>41</v>
      </c>
      <c r="BA25" s="45" t="s">
        <v>41</v>
      </c>
      <c r="BB25" s="45" t="s">
        <v>41</v>
      </c>
      <c r="BC25" s="45" t="s">
        <v>41</v>
      </c>
      <c r="BD25" s="45" t="s">
        <v>41</v>
      </c>
      <c r="BE25" s="71">
        <f t="shared" si="1"/>
        <v>31</v>
      </c>
    </row>
    <row r="26" spans="1:57" ht="13.5" thickBot="1">
      <c r="A26" s="106"/>
      <c r="B26" s="116"/>
      <c r="C26" s="90"/>
      <c r="D26" s="44" t="s">
        <v>22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45" t="s">
        <v>113</v>
      </c>
      <c r="V26" s="45" t="s">
        <v>41</v>
      </c>
      <c r="W26" s="45" t="s">
        <v>41</v>
      </c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44"/>
      <c r="AR26" s="44"/>
      <c r="AS26" s="45" t="s">
        <v>113</v>
      </c>
      <c r="AT26" s="45" t="s">
        <v>41</v>
      </c>
      <c r="AU26" s="45" t="s">
        <v>41</v>
      </c>
      <c r="AV26" s="45" t="s">
        <v>41</v>
      </c>
      <c r="AW26" s="45" t="s">
        <v>41</v>
      </c>
      <c r="AX26" s="45" t="s">
        <v>41</v>
      </c>
      <c r="AY26" s="45" t="s">
        <v>41</v>
      </c>
      <c r="AZ26" s="45" t="s">
        <v>41</v>
      </c>
      <c r="BA26" s="45" t="s">
        <v>41</v>
      </c>
      <c r="BB26" s="45" t="s">
        <v>41</v>
      </c>
      <c r="BC26" s="45" t="s">
        <v>41</v>
      </c>
      <c r="BD26" s="45" t="s">
        <v>41</v>
      </c>
      <c r="BE26" s="71">
        <f t="shared" si="1"/>
        <v>0</v>
      </c>
    </row>
    <row r="27" spans="1:57" ht="13.5" thickBot="1">
      <c r="A27" s="106"/>
      <c r="B27" s="117"/>
      <c r="C27" s="90"/>
      <c r="D27" s="44" t="s">
        <v>29</v>
      </c>
      <c r="E27" s="21"/>
      <c r="F27" s="21"/>
      <c r="G27" s="21"/>
      <c r="H27" s="21"/>
      <c r="I27" s="22"/>
      <c r="J27" s="21"/>
      <c r="K27" s="21"/>
      <c r="L27" s="21"/>
      <c r="M27" s="21"/>
      <c r="N27" s="21"/>
      <c r="O27" s="21"/>
      <c r="P27" s="21"/>
      <c r="Q27" s="21"/>
      <c r="R27" s="44"/>
      <c r="S27" s="21"/>
      <c r="T27" s="44"/>
      <c r="U27" s="45" t="s">
        <v>113</v>
      </c>
      <c r="V27" s="45" t="s">
        <v>41</v>
      </c>
      <c r="W27" s="45" t="s">
        <v>41</v>
      </c>
      <c r="X27" s="21"/>
      <c r="Y27" s="21"/>
      <c r="Z27" s="21"/>
      <c r="AA27" s="21"/>
      <c r="AB27" s="21"/>
      <c r="AC27" s="21"/>
      <c r="AD27" s="21"/>
      <c r="AE27" s="21"/>
      <c r="AF27" s="21"/>
      <c r="AG27" s="22"/>
      <c r="AH27" s="21"/>
      <c r="AI27" s="21"/>
      <c r="AJ27" s="44"/>
      <c r="AK27" s="44"/>
      <c r="AL27" s="44"/>
      <c r="AM27" s="44"/>
      <c r="AN27" s="21"/>
      <c r="AO27" s="21"/>
      <c r="AP27" s="22"/>
      <c r="AQ27" s="74"/>
      <c r="AR27" s="44"/>
      <c r="AS27" s="45" t="s">
        <v>113</v>
      </c>
      <c r="AT27" s="45" t="s">
        <v>41</v>
      </c>
      <c r="AU27" s="45" t="s">
        <v>41</v>
      </c>
      <c r="AV27" s="45" t="s">
        <v>41</v>
      </c>
      <c r="AW27" s="45" t="s">
        <v>41</v>
      </c>
      <c r="AX27" s="45" t="s">
        <v>41</v>
      </c>
      <c r="AY27" s="45" t="s">
        <v>41</v>
      </c>
      <c r="AZ27" s="45" t="s">
        <v>41</v>
      </c>
      <c r="BA27" s="45" t="s">
        <v>41</v>
      </c>
      <c r="BB27" s="45" t="s">
        <v>41</v>
      </c>
      <c r="BC27" s="45" t="s">
        <v>41</v>
      </c>
      <c r="BD27" s="45" t="s">
        <v>41</v>
      </c>
      <c r="BE27" s="71">
        <f t="shared" si="1"/>
        <v>0</v>
      </c>
    </row>
    <row r="28" spans="1:57" ht="13.5" thickBot="1">
      <c r="A28" s="106"/>
      <c r="B28" s="115" t="s">
        <v>91</v>
      </c>
      <c r="C28" s="90" t="s">
        <v>93</v>
      </c>
      <c r="D28" s="44" t="s">
        <v>21</v>
      </c>
      <c r="E28" s="21">
        <v>4</v>
      </c>
      <c r="F28" s="21">
        <v>4</v>
      </c>
      <c r="G28" s="21">
        <v>4</v>
      </c>
      <c r="H28" s="21">
        <v>4</v>
      </c>
      <c r="I28" s="21">
        <v>4</v>
      </c>
      <c r="J28" s="21">
        <v>4</v>
      </c>
      <c r="K28" s="21">
        <v>4</v>
      </c>
      <c r="L28" s="21">
        <v>4</v>
      </c>
      <c r="M28" s="21">
        <v>4</v>
      </c>
      <c r="N28" s="21">
        <v>4</v>
      </c>
      <c r="O28" s="21">
        <v>4</v>
      </c>
      <c r="P28" s="21">
        <v>4</v>
      </c>
      <c r="Q28" s="21">
        <v>4</v>
      </c>
      <c r="R28" s="21">
        <v>4</v>
      </c>
      <c r="S28" s="21">
        <v>4</v>
      </c>
      <c r="T28" s="21">
        <v>4</v>
      </c>
      <c r="U28" s="45" t="s">
        <v>113</v>
      </c>
      <c r="V28" s="45" t="s">
        <v>41</v>
      </c>
      <c r="W28" s="45" t="s">
        <v>41</v>
      </c>
      <c r="X28" s="21">
        <v>7</v>
      </c>
      <c r="Y28" s="21">
        <v>7</v>
      </c>
      <c r="Z28" s="21">
        <v>7</v>
      </c>
      <c r="AA28" s="21">
        <v>7</v>
      </c>
      <c r="AB28" s="21">
        <v>7</v>
      </c>
      <c r="AC28" s="21">
        <v>7</v>
      </c>
      <c r="AD28" s="21">
        <v>7</v>
      </c>
      <c r="AE28" s="21">
        <v>7</v>
      </c>
      <c r="AF28" s="21">
        <v>7</v>
      </c>
      <c r="AG28" s="21">
        <v>8</v>
      </c>
      <c r="AH28" s="21">
        <v>7</v>
      </c>
      <c r="AI28" s="21">
        <v>7</v>
      </c>
      <c r="AJ28" s="21">
        <v>7</v>
      </c>
      <c r="AK28" s="21">
        <v>7</v>
      </c>
      <c r="AL28" s="21">
        <v>7</v>
      </c>
      <c r="AM28" s="21"/>
      <c r="AN28" s="21"/>
      <c r="AO28" s="21"/>
      <c r="AP28" s="21"/>
      <c r="AQ28" s="44"/>
      <c r="AR28" s="44"/>
      <c r="AS28" s="45" t="s">
        <v>113</v>
      </c>
      <c r="AT28" s="45" t="s">
        <v>41</v>
      </c>
      <c r="AU28" s="45" t="s">
        <v>41</v>
      </c>
      <c r="AV28" s="45" t="s">
        <v>41</v>
      </c>
      <c r="AW28" s="45" t="s">
        <v>41</v>
      </c>
      <c r="AX28" s="45" t="s">
        <v>41</v>
      </c>
      <c r="AY28" s="45" t="s">
        <v>41</v>
      </c>
      <c r="AZ28" s="45" t="s">
        <v>41</v>
      </c>
      <c r="BA28" s="45" t="s">
        <v>41</v>
      </c>
      <c r="BB28" s="45" t="s">
        <v>41</v>
      </c>
      <c r="BC28" s="45" t="s">
        <v>41</v>
      </c>
      <c r="BD28" s="45" t="s">
        <v>41</v>
      </c>
      <c r="BE28" s="71">
        <f t="shared" si="1"/>
        <v>170</v>
      </c>
    </row>
    <row r="29" spans="1:57" ht="13.5" thickBot="1">
      <c r="A29" s="106"/>
      <c r="B29" s="116"/>
      <c r="C29" s="90"/>
      <c r="D29" s="44" t="s">
        <v>22</v>
      </c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45" t="s">
        <v>113</v>
      </c>
      <c r="V29" s="45" t="s">
        <v>41</v>
      </c>
      <c r="W29" s="45" t="s">
        <v>41</v>
      </c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44"/>
      <c r="AR29" s="44"/>
      <c r="AS29" s="45" t="s">
        <v>113</v>
      </c>
      <c r="AT29" s="45" t="s">
        <v>41</v>
      </c>
      <c r="AU29" s="45" t="s">
        <v>41</v>
      </c>
      <c r="AV29" s="45" t="s">
        <v>41</v>
      </c>
      <c r="AW29" s="45" t="s">
        <v>41</v>
      </c>
      <c r="AX29" s="45" t="s">
        <v>41</v>
      </c>
      <c r="AY29" s="45" t="s">
        <v>41</v>
      </c>
      <c r="AZ29" s="45" t="s">
        <v>41</v>
      </c>
      <c r="BA29" s="45" t="s">
        <v>41</v>
      </c>
      <c r="BB29" s="45" t="s">
        <v>41</v>
      </c>
      <c r="BC29" s="45" t="s">
        <v>41</v>
      </c>
      <c r="BD29" s="45" t="s">
        <v>41</v>
      </c>
      <c r="BE29" s="71">
        <f t="shared" si="1"/>
        <v>0</v>
      </c>
    </row>
    <row r="30" spans="1:57" ht="13.5" thickBot="1">
      <c r="A30" s="106"/>
      <c r="B30" s="117"/>
      <c r="C30" s="90"/>
      <c r="D30" s="44" t="s">
        <v>29</v>
      </c>
      <c r="E30" s="21"/>
      <c r="F30" s="21"/>
      <c r="G30" s="21"/>
      <c r="H30" s="21"/>
      <c r="I30" s="22"/>
      <c r="J30" s="21"/>
      <c r="K30" s="21">
        <v>1</v>
      </c>
      <c r="L30" s="21"/>
      <c r="M30" s="21"/>
      <c r="N30" s="21"/>
      <c r="O30" s="21"/>
      <c r="P30" s="21"/>
      <c r="Q30" s="21"/>
      <c r="R30" s="44"/>
      <c r="S30" s="21"/>
      <c r="T30" s="44"/>
      <c r="U30" s="45" t="s">
        <v>113</v>
      </c>
      <c r="V30" s="45" t="s">
        <v>41</v>
      </c>
      <c r="W30" s="45" t="s">
        <v>41</v>
      </c>
      <c r="X30" s="21"/>
      <c r="Y30" s="21"/>
      <c r="Z30" s="21"/>
      <c r="AA30" s="21"/>
      <c r="AB30" s="21">
        <v>1</v>
      </c>
      <c r="AC30" s="21"/>
      <c r="AD30" s="21"/>
      <c r="AE30" s="21">
        <v>1</v>
      </c>
      <c r="AF30" s="21"/>
      <c r="AG30" s="22"/>
      <c r="AH30" s="21"/>
      <c r="AI30" s="21"/>
      <c r="AJ30" s="44"/>
      <c r="AK30" s="44"/>
      <c r="AL30" s="44"/>
      <c r="AM30" s="44"/>
      <c r="AN30" s="21"/>
      <c r="AO30" s="21"/>
      <c r="AP30" s="22"/>
      <c r="AQ30" s="74"/>
      <c r="AR30" s="44"/>
      <c r="AS30" s="45" t="s">
        <v>113</v>
      </c>
      <c r="AT30" s="45" t="s">
        <v>41</v>
      </c>
      <c r="AU30" s="45" t="s">
        <v>41</v>
      </c>
      <c r="AV30" s="45" t="s">
        <v>41</v>
      </c>
      <c r="AW30" s="45" t="s">
        <v>41</v>
      </c>
      <c r="AX30" s="45" t="s">
        <v>41</v>
      </c>
      <c r="AY30" s="45" t="s">
        <v>41</v>
      </c>
      <c r="AZ30" s="45" t="s">
        <v>41</v>
      </c>
      <c r="BA30" s="45" t="s">
        <v>41</v>
      </c>
      <c r="BB30" s="45" t="s">
        <v>41</v>
      </c>
      <c r="BC30" s="45" t="s">
        <v>41</v>
      </c>
      <c r="BD30" s="45" t="s">
        <v>41</v>
      </c>
      <c r="BE30" s="71">
        <f t="shared" si="1"/>
        <v>3</v>
      </c>
    </row>
    <row r="31" spans="1:57" ht="13.5" thickBot="1">
      <c r="A31" s="106"/>
      <c r="B31" s="99" t="s">
        <v>94</v>
      </c>
      <c r="C31" s="99" t="s">
        <v>150</v>
      </c>
      <c r="D31" s="45" t="s">
        <v>21</v>
      </c>
      <c r="E31" s="45">
        <f>E34+E35</f>
        <v>3</v>
      </c>
      <c r="F31" s="45">
        <f aca="true" t="shared" si="5" ref="F31:AR31">F34+F35</f>
        <v>3</v>
      </c>
      <c r="G31" s="45">
        <f t="shared" si="5"/>
        <v>3</v>
      </c>
      <c r="H31" s="45">
        <f t="shared" si="5"/>
        <v>3</v>
      </c>
      <c r="I31" s="45">
        <f t="shared" si="5"/>
        <v>3</v>
      </c>
      <c r="J31" s="45">
        <f t="shared" si="5"/>
        <v>3</v>
      </c>
      <c r="K31" s="45">
        <f t="shared" si="5"/>
        <v>3</v>
      </c>
      <c r="L31" s="45">
        <f t="shared" si="5"/>
        <v>3</v>
      </c>
      <c r="M31" s="45">
        <f t="shared" si="5"/>
        <v>3</v>
      </c>
      <c r="N31" s="45">
        <f t="shared" si="5"/>
        <v>3</v>
      </c>
      <c r="O31" s="45">
        <f t="shared" si="5"/>
        <v>3</v>
      </c>
      <c r="P31" s="45">
        <f t="shared" si="5"/>
        <v>3</v>
      </c>
      <c r="Q31" s="45">
        <f t="shared" si="5"/>
        <v>3</v>
      </c>
      <c r="R31" s="45">
        <f t="shared" si="5"/>
        <v>3</v>
      </c>
      <c r="S31" s="45">
        <f t="shared" si="5"/>
        <v>3</v>
      </c>
      <c r="T31" s="45">
        <f t="shared" si="5"/>
        <v>3</v>
      </c>
      <c r="U31" s="45" t="s">
        <v>113</v>
      </c>
      <c r="V31" s="45" t="s">
        <v>41</v>
      </c>
      <c r="W31" s="45" t="s">
        <v>41</v>
      </c>
      <c r="X31" s="45">
        <f t="shared" si="5"/>
        <v>3</v>
      </c>
      <c r="Y31" s="45">
        <f t="shared" si="5"/>
        <v>3</v>
      </c>
      <c r="Z31" s="45">
        <f t="shared" si="5"/>
        <v>3</v>
      </c>
      <c r="AA31" s="45">
        <f t="shared" si="5"/>
        <v>3</v>
      </c>
      <c r="AB31" s="45">
        <f t="shared" si="5"/>
        <v>3</v>
      </c>
      <c r="AC31" s="45">
        <f t="shared" si="5"/>
        <v>4</v>
      </c>
      <c r="AD31" s="45">
        <f t="shared" si="5"/>
        <v>3</v>
      </c>
      <c r="AE31" s="45">
        <f t="shared" si="5"/>
        <v>4</v>
      </c>
      <c r="AF31" s="45">
        <f t="shared" si="5"/>
        <v>3</v>
      </c>
      <c r="AG31" s="45">
        <f t="shared" si="5"/>
        <v>3</v>
      </c>
      <c r="AH31" s="45">
        <f t="shared" si="5"/>
        <v>4</v>
      </c>
      <c r="AI31" s="45">
        <f t="shared" si="5"/>
        <v>3</v>
      </c>
      <c r="AJ31" s="45">
        <f t="shared" si="5"/>
        <v>3</v>
      </c>
      <c r="AK31" s="45">
        <f t="shared" si="5"/>
        <v>3</v>
      </c>
      <c r="AL31" s="45">
        <f t="shared" si="5"/>
        <v>3</v>
      </c>
      <c r="AM31" s="45">
        <f t="shared" si="5"/>
        <v>0</v>
      </c>
      <c r="AN31" s="45">
        <f t="shared" si="5"/>
        <v>0</v>
      </c>
      <c r="AO31" s="45">
        <f t="shared" si="5"/>
        <v>0</v>
      </c>
      <c r="AP31" s="45">
        <f t="shared" si="5"/>
        <v>0</v>
      </c>
      <c r="AQ31" s="45">
        <f t="shared" si="5"/>
        <v>0</v>
      </c>
      <c r="AR31" s="45">
        <f t="shared" si="5"/>
        <v>0</v>
      </c>
      <c r="AS31" s="45" t="s">
        <v>113</v>
      </c>
      <c r="AT31" s="45" t="s">
        <v>41</v>
      </c>
      <c r="AU31" s="45" t="s">
        <v>41</v>
      </c>
      <c r="AV31" s="45" t="s">
        <v>41</v>
      </c>
      <c r="AW31" s="45" t="s">
        <v>41</v>
      </c>
      <c r="AX31" s="45" t="s">
        <v>41</v>
      </c>
      <c r="AY31" s="45" t="s">
        <v>41</v>
      </c>
      <c r="AZ31" s="45" t="s">
        <v>41</v>
      </c>
      <c r="BA31" s="45" t="s">
        <v>41</v>
      </c>
      <c r="BB31" s="45" t="s">
        <v>41</v>
      </c>
      <c r="BC31" s="45" t="s">
        <v>41</v>
      </c>
      <c r="BD31" s="45" t="s">
        <v>41</v>
      </c>
      <c r="BE31" s="70">
        <f t="shared" si="1"/>
        <v>96</v>
      </c>
    </row>
    <row r="32" spans="1:57" ht="13.5" thickBot="1">
      <c r="A32" s="106"/>
      <c r="B32" s="99"/>
      <c r="C32" s="99"/>
      <c r="D32" s="45" t="s">
        <v>22</v>
      </c>
      <c r="E32" s="45">
        <f>0</f>
        <v>0</v>
      </c>
      <c r="F32" s="45">
        <f>0</f>
        <v>0</v>
      </c>
      <c r="G32" s="45">
        <f>0</f>
        <v>0</v>
      </c>
      <c r="H32" s="45">
        <f>0</f>
        <v>0</v>
      </c>
      <c r="I32" s="45">
        <f>0</f>
        <v>0</v>
      </c>
      <c r="J32" s="45">
        <f>0</f>
        <v>0</v>
      </c>
      <c r="K32" s="45">
        <f>0</f>
        <v>0</v>
      </c>
      <c r="L32" s="45">
        <f>0</f>
        <v>0</v>
      </c>
      <c r="M32" s="45">
        <f>0</f>
        <v>0</v>
      </c>
      <c r="N32" s="45">
        <f>0</f>
        <v>0</v>
      </c>
      <c r="O32" s="45">
        <f>0</f>
        <v>0</v>
      </c>
      <c r="P32" s="45">
        <f>0</f>
        <v>0</v>
      </c>
      <c r="Q32" s="45">
        <f>0</f>
        <v>0</v>
      </c>
      <c r="R32" s="45">
        <f>0</f>
        <v>0</v>
      </c>
      <c r="S32" s="45">
        <f>0</f>
        <v>0</v>
      </c>
      <c r="T32" s="45">
        <f>0</f>
        <v>0</v>
      </c>
      <c r="U32" s="45" t="s">
        <v>113</v>
      </c>
      <c r="V32" s="45" t="s">
        <v>41</v>
      </c>
      <c r="W32" s="45" t="s">
        <v>41</v>
      </c>
      <c r="X32" s="45">
        <f>0</f>
        <v>0</v>
      </c>
      <c r="Y32" s="45">
        <f>0</f>
        <v>0</v>
      </c>
      <c r="Z32" s="45">
        <f>0</f>
        <v>0</v>
      </c>
      <c r="AA32" s="45">
        <f>0</f>
        <v>0</v>
      </c>
      <c r="AB32" s="45">
        <f>0</f>
        <v>0</v>
      </c>
      <c r="AC32" s="45">
        <f>0</f>
        <v>0</v>
      </c>
      <c r="AD32" s="45">
        <f>0</f>
        <v>0</v>
      </c>
      <c r="AE32" s="45">
        <f>0</f>
        <v>0</v>
      </c>
      <c r="AF32" s="45">
        <f>0</f>
        <v>0</v>
      </c>
      <c r="AG32" s="45">
        <f>0</f>
        <v>0</v>
      </c>
      <c r="AH32" s="45">
        <f>0</f>
        <v>0</v>
      </c>
      <c r="AI32" s="45">
        <f>0</f>
        <v>0</v>
      </c>
      <c r="AJ32" s="45">
        <f>0</f>
        <v>0</v>
      </c>
      <c r="AK32" s="45">
        <f>0</f>
        <v>0</v>
      </c>
      <c r="AL32" s="45">
        <f>0</f>
        <v>0</v>
      </c>
      <c r="AM32" s="45">
        <f>0</f>
        <v>0</v>
      </c>
      <c r="AN32" s="45">
        <f>0</f>
        <v>0</v>
      </c>
      <c r="AO32" s="45">
        <f>0</f>
        <v>0</v>
      </c>
      <c r="AP32" s="45">
        <f>0</f>
        <v>0</v>
      </c>
      <c r="AQ32" s="45">
        <f>0</f>
        <v>0</v>
      </c>
      <c r="AR32" s="45">
        <f>0</f>
        <v>0</v>
      </c>
      <c r="AS32" s="45" t="s">
        <v>113</v>
      </c>
      <c r="AT32" s="45" t="s">
        <v>41</v>
      </c>
      <c r="AU32" s="45" t="s">
        <v>41</v>
      </c>
      <c r="AV32" s="45" t="s">
        <v>41</v>
      </c>
      <c r="AW32" s="45" t="s">
        <v>41</v>
      </c>
      <c r="AX32" s="45" t="s">
        <v>41</v>
      </c>
      <c r="AY32" s="45" t="s">
        <v>41</v>
      </c>
      <c r="AZ32" s="45" t="s">
        <v>41</v>
      </c>
      <c r="BA32" s="45" t="s">
        <v>41</v>
      </c>
      <c r="BB32" s="45" t="s">
        <v>41</v>
      </c>
      <c r="BC32" s="45" t="s">
        <v>41</v>
      </c>
      <c r="BD32" s="45" t="s">
        <v>41</v>
      </c>
      <c r="BE32" s="70">
        <f t="shared" si="1"/>
        <v>0</v>
      </c>
    </row>
    <row r="33" spans="1:57" ht="13.5" thickBot="1">
      <c r="A33" s="106"/>
      <c r="B33" s="104"/>
      <c r="C33" s="99"/>
      <c r="D33" s="45" t="s">
        <v>29</v>
      </c>
      <c r="E33" s="45">
        <f>E36</f>
        <v>1</v>
      </c>
      <c r="F33" s="45">
        <f aca="true" t="shared" si="6" ref="F33:AR33">F36</f>
        <v>0</v>
      </c>
      <c r="G33" s="45">
        <f t="shared" si="6"/>
        <v>1</v>
      </c>
      <c r="H33" s="45">
        <f t="shared" si="6"/>
        <v>0</v>
      </c>
      <c r="I33" s="45">
        <f t="shared" si="6"/>
        <v>0</v>
      </c>
      <c r="J33" s="45">
        <f t="shared" si="6"/>
        <v>0</v>
      </c>
      <c r="K33" s="45">
        <f t="shared" si="6"/>
        <v>0</v>
      </c>
      <c r="L33" s="45">
        <f t="shared" si="6"/>
        <v>0</v>
      </c>
      <c r="M33" s="45">
        <f t="shared" si="6"/>
        <v>0</v>
      </c>
      <c r="N33" s="45">
        <f t="shared" si="6"/>
        <v>0</v>
      </c>
      <c r="O33" s="45">
        <f t="shared" si="6"/>
        <v>1</v>
      </c>
      <c r="P33" s="45">
        <f t="shared" si="6"/>
        <v>0</v>
      </c>
      <c r="Q33" s="45">
        <f t="shared" si="6"/>
        <v>0</v>
      </c>
      <c r="R33" s="45">
        <f t="shared" si="6"/>
        <v>0</v>
      </c>
      <c r="S33" s="45">
        <f t="shared" si="6"/>
        <v>0</v>
      </c>
      <c r="T33" s="45">
        <f t="shared" si="6"/>
        <v>0</v>
      </c>
      <c r="U33" s="45" t="s">
        <v>113</v>
      </c>
      <c r="V33" s="45" t="s">
        <v>41</v>
      </c>
      <c r="W33" s="45" t="s">
        <v>41</v>
      </c>
      <c r="X33" s="45">
        <f t="shared" si="6"/>
        <v>0</v>
      </c>
      <c r="Y33" s="45">
        <f t="shared" si="6"/>
        <v>0</v>
      </c>
      <c r="Z33" s="45">
        <f t="shared" si="6"/>
        <v>1</v>
      </c>
      <c r="AA33" s="45">
        <f t="shared" si="6"/>
        <v>0</v>
      </c>
      <c r="AB33" s="45">
        <f t="shared" si="6"/>
        <v>1</v>
      </c>
      <c r="AC33" s="45">
        <f t="shared" si="6"/>
        <v>0</v>
      </c>
      <c r="AD33" s="45">
        <f t="shared" si="6"/>
        <v>0</v>
      </c>
      <c r="AE33" s="45">
        <f t="shared" si="6"/>
        <v>0</v>
      </c>
      <c r="AF33" s="45">
        <f t="shared" si="6"/>
        <v>0</v>
      </c>
      <c r="AG33" s="45">
        <f t="shared" si="6"/>
        <v>0</v>
      </c>
      <c r="AH33" s="45">
        <f t="shared" si="6"/>
        <v>0</v>
      </c>
      <c r="AI33" s="45">
        <f t="shared" si="6"/>
        <v>0</v>
      </c>
      <c r="AJ33" s="45">
        <f t="shared" si="6"/>
        <v>0</v>
      </c>
      <c r="AK33" s="45">
        <f t="shared" si="6"/>
        <v>0</v>
      </c>
      <c r="AL33" s="45">
        <f t="shared" si="6"/>
        <v>1</v>
      </c>
      <c r="AM33" s="45">
        <f t="shared" si="6"/>
        <v>0</v>
      </c>
      <c r="AN33" s="45">
        <f t="shared" si="6"/>
        <v>0</v>
      </c>
      <c r="AO33" s="45">
        <f t="shared" si="6"/>
        <v>0</v>
      </c>
      <c r="AP33" s="45">
        <f t="shared" si="6"/>
        <v>0</v>
      </c>
      <c r="AQ33" s="45">
        <f t="shared" si="6"/>
        <v>0</v>
      </c>
      <c r="AR33" s="45">
        <f t="shared" si="6"/>
        <v>0</v>
      </c>
      <c r="AS33" s="45" t="s">
        <v>113</v>
      </c>
      <c r="AT33" s="45" t="s">
        <v>41</v>
      </c>
      <c r="AU33" s="45" t="s">
        <v>41</v>
      </c>
      <c r="AV33" s="45" t="s">
        <v>41</v>
      </c>
      <c r="AW33" s="45" t="s">
        <v>41</v>
      </c>
      <c r="AX33" s="45" t="s">
        <v>41</v>
      </c>
      <c r="AY33" s="45" t="s">
        <v>41</v>
      </c>
      <c r="AZ33" s="45" t="s">
        <v>41</v>
      </c>
      <c r="BA33" s="45" t="s">
        <v>41</v>
      </c>
      <c r="BB33" s="45" t="s">
        <v>41</v>
      </c>
      <c r="BC33" s="45" t="s">
        <v>41</v>
      </c>
      <c r="BD33" s="45" t="s">
        <v>41</v>
      </c>
      <c r="BE33" s="70">
        <f t="shared" si="1"/>
        <v>6</v>
      </c>
    </row>
    <row r="34" spans="1:57" ht="13.5" thickBot="1">
      <c r="A34" s="106"/>
      <c r="B34" s="90" t="s">
        <v>98</v>
      </c>
      <c r="C34" s="115" t="s">
        <v>99</v>
      </c>
      <c r="D34" s="44" t="s">
        <v>21</v>
      </c>
      <c r="E34" s="21">
        <v>3</v>
      </c>
      <c r="F34" s="21">
        <v>3</v>
      </c>
      <c r="G34" s="21">
        <v>3</v>
      </c>
      <c r="H34" s="21">
        <v>3</v>
      </c>
      <c r="I34" s="21">
        <v>3</v>
      </c>
      <c r="J34" s="21">
        <v>3</v>
      </c>
      <c r="K34" s="21">
        <v>3</v>
      </c>
      <c r="L34" s="21">
        <v>3</v>
      </c>
      <c r="M34" s="21">
        <v>3</v>
      </c>
      <c r="N34" s="21">
        <v>3</v>
      </c>
      <c r="O34" s="21">
        <v>3</v>
      </c>
      <c r="P34" s="21">
        <v>3</v>
      </c>
      <c r="Q34" s="21">
        <v>3</v>
      </c>
      <c r="R34" s="21">
        <v>3</v>
      </c>
      <c r="S34" s="21">
        <v>3</v>
      </c>
      <c r="T34" s="21">
        <v>3</v>
      </c>
      <c r="U34" s="45" t="s">
        <v>113</v>
      </c>
      <c r="V34" s="45" t="s">
        <v>41</v>
      </c>
      <c r="W34" s="45" t="s">
        <v>41</v>
      </c>
      <c r="X34" s="21">
        <v>3</v>
      </c>
      <c r="Y34" s="21">
        <v>3</v>
      </c>
      <c r="Z34" s="21">
        <v>3</v>
      </c>
      <c r="AA34" s="21">
        <v>3</v>
      </c>
      <c r="AB34" s="21">
        <v>3</v>
      </c>
      <c r="AC34" s="21">
        <v>4</v>
      </c>
      <c r="AD34" s="21">
        <v>3</v>
      </c>
      <c r="AE34" s="21">
        <v>4</v>
      </c>
      <c r="AF34" s="21">
        <v>3</v>
      </c>
      <c r="AG34" s="21">
        <v>3</v>
      </c>
      <c r="AH34" s="21">
        <v>4</v>
      </c>
      <c r="AI34" s="21">
        <v>3</v>
      </c>
      <c r="AJ34" s="21">
        <v>3</v>
      </c>
      <c r="AK34" s="21">
        <v>3</v>
      </c>
      <c r="AL34" s="21">
        <v>3</v>
      </c>
      <c r="AM34" s="21"/>
      <c r="AN34" s="21"/>
      <c r="AO34" s="21"/>
      <c r="AP34" s="21"/>
      <c r="AQ34" s="21"/>
      <c r="AR34" s="44"/>
      <c r="AS34" s="45" t="s">
        <v>113</v>
      </c>
      <c r="AT34" s="45" t="s">
        <v>41</v>
      </c>
      <c r="AU34" s="45" t="s">
        <v>41</v>
      </c>
      <c r="AV34" s="45" t="s">
        <v>41</v>
      </c>
      <c r="AW34" s="45" t="s">
        <v>41</v>
      </c>
      <c r="AX34" s="45" t="s">
        <v>41</v>
      </c>
      <c r="AY34" s="45" t="s">
        <v>41</v>
      </c>
      <c r="AZ34" s="45" t="s">
        <v>41</v>
      </c>
      <c r="BA34" s="45" t="s">
        <v>41</v>
      </c>
      <c r="BB34" s="45" t="s">
        <v>41</v>
      </c>
      <c r="BC34" s="45" t="s">
        <v>41</v>
      </c>
      <c r="BD34" s="45" t="s">
        <v>41</v>
      </c>
      <c r="BE34" s="71">
        <f t="shared" si="1"/>
        <v>96</v>
      </c>
    </row>
    <row r="35" spans="1:57" ht="13.5" thickBot="1">
      <c r="A35" s="106"/>
      <c r="B35" s="90"/>
      <c r="C35" s="116"/>
      <c r="D35" s="44" t="s">
        <v>22</v>
      </c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45" t="s">
        <v>113</v>
      </c>
      <c r="V35" s="45" t="s">
        <v>41</v>
      </c>
      <c r="W35" s="45" t="s">
        <v>41</v>
      </c>
      <c r="X35" s="21"/>
      <c r="Y35" s="21"/>
      <c r="Z35" s="21"/>
      <c r="AA35" s="21"/>
      <c r="AB35" s="21"/>
      <c r="AC35" s="21"/>
      <c r="AD35" s="21"/>
      <c r="AE35" s="21"/>
      <c r="AF35" s="21"/>
      <c r="AG35" s="22"/>
      <c r="AH35" s="21"/>
      <c r="AI35" s="21"/>
      <c r="AJ35" s="44"/>
      <c r="AK35" s="44"/>
      <c r="AL35" s="44"/>
      <c r="AM35" s="44"/>
      <c r="AN35" s="21"/>
      <c r="AO35" s="21"/>
      <c r="AP35" s="22"/>
      <c r="AQ35" s="22"/>
      <c r="AR35" s="44"/>
      <c r="AS35" s="45" t="s">
        <v>113</v>
      </c>
      <c r="AT35" s="45" t="s">
        <v>41</v>
      </c>
      <c r="AU35" s="45" t="s">
        <v>41</v>
      </c>
      <c r="AV35" s="45" t="s">
        <v>41</v>
      </c>
      <c r="AW35" s="45" t="s">
        <v>41</v>
      </c>
      <c r="AX35" s="45" t="s">
        <v>41</v>
      </c>
      <c r="AY35" s="45" t="s">
        <v>41</v>
      </c>
      <c r="AZ35" s="45" t="s">
        <v>41</v>
      </c>
      <c r="BA35" s="45" t="s">
        <v>41</v>
      </c>
      <c r="BB35" s="45" t="s">
        <v>41</v>
      </c>
      <c r="BC35" s="45" t="s">
        <v>41</v>
      </c>
      <c r="BD35" s="45" t="s">
        <v>41</v>
      </c>
      <c r="BE35" s="71">
        <f t="shared" si="1"/>
        <v>0</v>
      </c>
    </row>
    <row r="36" spans="1:57" ht="13.5" thickBot="1">
      <c r="A36" s="106"/>
      <c r="B36" s="91"/>
      <c r="C36" s="117"/>
      <c r="D36" s="44" t="s">
        <v>29</v>
      </c>
      <c r="E36" s="21">
        <v>1</v>
      </c>
      <c r="F36" s="21"/>
      <c r="G36" s="21">
        <v>1</v>
      </c>
      <c r="H36" s="21"/>
      <c r="I36" s="22"/>
      <c r="J36" s="21"/>
      <c r="K36" s="21"/>
      <c r="L36" s="21"/>
      <c r="M36" s="21"/>
      <c r="N36" s="21"/>
      <c r="O36" s="21">
        <v>1</v>
      </c>
      <c r="P36" s="21"/>
      <c r="Q36" s="21"/>
      <c r="R36" s="44"/>
      <c r="S36" s="21"/>
      <c r="T36" s="44"/>
      <c r="U36" s="45" t="s">
        <v>113</v>
      </c>
      <c r="V36" s="45" t="s">
        <v>41</v>
      </c>
      <c r="W36" s="45" t="s">
        <v>41</v>
      </c>
      <c r="X36" s="21"/>
      <c r="Y36" s="21"/>
      <c r="Z36" s="21">
        <v>1</v>
      </c>
      <c r="AA36" s="21"/>
      <c r="AB36" s="21">
        <v>1</v>
      </c>
      <c r="AC36" s="21"/>
      <c r="AD36" s="21"/>
      <c r="AE36" s="21"/>
      <c r="AF36" s="21"/>
      <c r="AG36" s="22"/>
      <c r="AH36" s="21"/>
      <c r="AI36" s="21"/>
      <c r="AJ36" s="44"/>
      <c r="AK36" s="44"/>
      <c r="AL36" s="44">
        <v>1</v>
      </c>
      <c r="AM36" s="44"/>
      <c r="AN36" s="21"/>
      <c r="AO36" s="21"/>
      <c r="AP36" s="22"/>
      <c r="AQ36" s="22"/>
      <c r="AR36" s="44"/>
      <c r="AS36" s="45" t="s">
        <v>113</v>
      </c>
      <c r="AT36" s="45" t="s">
        <v>41</v>
      </c>
      <c r="AU36" s="45" t="s">
        <v>41</v>
      </c>
      <c r="AV36" s="45" t="s">
        <v>41</v>
      </c>
      <c r="AW36" s="45" t="s">
        <v>41</v>
      </c>
      <c r="AX36" s="45" t="s">
        <v>41</v>
      </c>
      <c r="AY36" s="45" t="s">
        <v>41</v>
      </c>
      <c r="AZ36" s="45" t="s">
        <v>41</v>
      </c>
      <c r="BA36" s="45" t="s">
        <v>41</v>
      </c>
      <c r="BB36" s="45" t="s">
        <v>41</v>
      </c>
      <c r="BC36" s="45" t="s">
        <v>41</v>
      </c>
      <c r="BD36" s="45" t="s">
        <v>41</v>
      </c>
      <c r="BE36" s="71">
        <f t="shared" si="1"/>
        <v>6</v>
      </c>
    </row>
    <row r="37" spans="1:57" ht="13.5" thickBot="1">
      <c r="A37" s="106"/>
      <c r="B37" s="99" t="s">
        <v>59</v>
      </c>
      <c r="C37" s="109" t="s">
        <v>60</v>
      </c>
      <c r="D37" s="45" t="s">
        <v>21</v>
      </c>
      <c r="E37" s="45">
        <f>E40+E41</f>
        <v>1</v>
      </c>
      <c r="F37" s="45">
        <f aca="true" t="shared" si="7" ref="F37:AR37">F40+F41</f>
        <v>1</v>
      </c>
      <c r="G37" s="45">
        <f t="shared" si="7"/>
        <v>1</v>
      </c>
      <c r="H37" s="45">
        <f t="shared" si="7"/>
        <v>1</v>
      </c>
      <c r="I37" s="45">
        <f t="shared" si="7"/>
        <v>1</v>
      </c>
      <c r="J37" s="45">
        <f t="shared" si="7"/>
        <v>1</v>
      </c>
      <c r="K37" s="45">
        <f t="shared" si="7"/>
        <v>1</v>
      </c>
      <c r="L37" s="45">
        <f t="shared" si="7"/>
        <v>1</v>
      </c>
      <c r="M37" s="45">
        <f t="shared" si="7"/>
        <v>1</v>
      </c>
      <c r="N37" s="45">
        <f t="shared" si="7"/>
        <v>1</v>
      </c>
      <c r="O37" s="45">
        <f t="shared" si="7"/>
        <v>1</v>
      </c>
      <c r="P37" s="45">
        <f t="shared" si="7"/>
        <v>1</v>
      </c>
      <c r="Q37" s="45">
        <f t="shared" si="7"/>
        <v>1</v>
      </c>
      <c r="R37" s="45">
        <f t="shared" si="7"/>
        <v>1</v>
      </c>
      <c r="S37" s="45">
        <f t="shared" si="7"/>
        <v>1</v>
      </c>
      <c r="T37" s="45">
        <f t="shared" si="7"/>
        <v>1</v>
      </c>
      <c r="U37" s="45" t="s">
        <v>113</v>
      </c>
      <c r="V37" s="45" t="s">
        <v>41</v>
      </c>
      <c r="W37" s="45" t="s">
        <v>41</v>
      </c>
      <c r="X37" s="45">
        <f t="shared" si="7"/>
        <v>1</v>
      </c>
      <c r="Y37" s="45">
        <f t="shared" si="7"/>
        <v>1</v>
      </c>
      <c r="Z37" s="45">
        <f t="shared" si="7"/>
        <v>1</v>
      </c>
      <c r="AA37" s="45">
        <f t="shared" si="7"/>
        <v>1</v>
      </c>
      <c r="AB37" s="45">
        <f t="shared" si="7"/>
        <v>2</v>
      </c>
      <c r="AC37" s="45">
        <f t="shared" si="7"/>
        <v>1</v>
      </c>
      <c r="AD37" s="45">
        <f t="shared" si="7"/>
        <v>1</v>
      </c>
      <c r="AE37" s="45">
        <f t="shared" si="7"/>
        <v>2</v>
      </c>
      <c r="AF37" s="45">
        <f t="shared" si="7"/>
        <v>1</v>
      </c>
      <c r="AG37" s="45">
        <f t="shared" si="7"/>
        <v>1</v>
      </c>
      <c r="AH37" s="45">
        <f t="shared" si="7"/>
        <v>2</v>
      </c>
      <c r="AI37" s="45">
        <f t="shared" si="7"/>
        <v>1</v>
      </c>
      <c r="AJ37" s="45">
        <f t="shared" si="7"/>
        <v>2</v>
      </c>
      <c r="AK37" s="45">
        <f t="shared" si="7"/>
        <v>1</v>
      </c>
      <c r="AL37" s="45">
        <f t="shared" si="7"/>
        <v>1</v>
      </c>
      <c r="AM37" s="45">
        <f t="shared" si="7"/>
        <v>0</v>
      </c>
      <c r="AN37" s="45">
        <f t="shared" si="7"/>
        <v>0</v>
      </c>
      <c r="AO37" s="45">
        <f t="shared" si="7"/>
        <v>0</v>
      </c>
      <c r="AP37" s="45">
        <f t="shared" si="7"/>
        <v>0</v>
      </c>
      <c r="AQ37" s="45">
        <f t="shared" si="7"/>
        <v>0</v>
      </c>
      <c r="AR37" s="45">
        <f t="shared" si="7"/>
        <v>0</v>
      </c>
      <c r="AS37" s="45" t="s">
        <v>113</v>
      </c>
      <c r="AT37" s="45" t="s">
        <v>41</v>
      </c>
      <c r="AU37" s="45" t="s">
        <v>41</v>
      </c>
      <c r="AV37" s="45" t="s">
        <v>41</v>
      </c>
      <c r="AW37" s="45" t="s">
        <v>41</v>
      </c>
      <c r="AX37" s="45" t="s">
        <v>41</v>
      </c>
      <c r="AY37" s="45" t="s">
        <v>41</v>
      </c>
      <c r="AZ37" s="45" t="s">
        <v>41</v>
      </c>
      <c r="BA37" s="45" t="s">
        <v>41</v>
      </c>
      <c r="BB37" s="45" t="s">
        <v>41</v>
      </c>
      <c r="BC37" s="45" t="s">
        <v>41</v>
      </c>
      <c r="BD37" s="45" t="s">
        <v>41</v>
      </c>
      <c r="BE37" s="70">
        <f t="shared" si="1"/>
        <v>35</v>
      </c>
    </row>
    <row r="38" spans="1:57" ht="13.5" thickBot="1">
      <c r="A38" s="106"/>
      <c r="B38" s="99"/>
      <c r="C38" s="110"/>
      <c r="D38" s="45" t="s">
        <v>22</v>
      </c>
      <c r="E38" s="45">
        <f>0</f>
        <v>0</v>
      </c>
      <c r="F38" s="45">
        <f>0</f>
        <v>0</v>
      </c>
      <c r="G38" s="45">
        <f>0</f>
        <v>0</v>
      </c>
      <c r="H38" s="45">
        <f>0</f>
        <v>0</v>
      </c>
      <c r="I38" s="45">
        <f>0</f>
        <v>0</v>
      </c>
      <c r="J38" s="45">
        <f>0</f>
        <v>0</v>
      </c>
      <c r="K38" s="45">
        <f>0</f>
        <v>0</v>
      </c>
      <c r="L38" s="45">
        <f>0</f>
        <v>0</v>
      </c>
      <c r="M38" s="45">
        <f>0</f>
        <v>0</v>
      </c>
      <c r="N38" s="45">
        <f>0</f>
        <v>0</v>
      </c>
      <c r="O38" s="45">
        <f>0</f>
        <v>0</v>
      </c>
      <c r="P38" s="45">
        <f>0</f>
        <v>0</v>
      </c>
      <c r="Q38" s="45">
        <f>0</f>
        <v>0</v>
      </c>
      <c r="R38" s="45">
        <f>0</f>
        <v>0</v>
      </c>
      <c r="S38" s="45">
        <f>0</f>
        <v>0</v>
      </c>
      <c r="T38" s="45">
        <f>0</f>
        <v>0</v>
      </c>
      <c r="U38" s="45" t="s">
        <v>113</v>
      </c>
      <c r="V38" s="45" t="s">
        <v>41</v>
      </c>
      <c r="W38" s="45" t="s">
        <v>41</v>
      </c>
      <c r="X38" s="45">
        <f>0</f>
        <v>0</v>
      </c>
      <c r="Y38" s="45">
        <f>0</f>
        <v>0</v>
      </c>
      <c r="Z38" s="45">
        <f>0</f>
        <v>0</v>
      </c>
      <c r="AA38" s="45">
        <f>0</f>
        <v>0</v>
      </c>
      <c r="AB38" s="45">
        <f>0</f>
        <v>0</v>
      </c>
      <c r="AC38" s="45">
        <f>0</f>
        <v>0</v>
      </c>
      <c r="AD38" s="45">
        <f>0</f>
        <v>0</v>
      </c>
      <c r="AE38" s="45">
        <f>0</f>
        <v>0</v>
      </c>
      <c r="AF38" s="45">
        <f>0</f>
        <v>0</v>
      </c>
      <c r="AG38" s="45">
        <f>0</f>
        <v>0</v>
      </c>
      <c r="AH38" s="45">
        <f>0</f>
        <v>0</v>
      </c>
      <c r="AI38" s="45">
        <f>0</f>
        <v>0</v>
      </c>
      <c r="AJ38" s="45">
        <f>0</f>
        <v>0</v>
      </c>
      <c r="AK38" s="45">
        <f>0</f>
        <v>0</v>
      </c>
      <c r="AL38" s="45">
        <f>0</f>
        <v>0</v>
      </c>
      <c r="AM38" s="45">
        <f>0</f>
        <v>0</v>
      </c>
      <c r="AN38" s="45">
        <f>0</f>
        <v>0</v>
      </c>
      <c r="AO38" s="45">
        <f>0</f>
        <v>0</v>
      </c>
      <c r="AP38" s="45">
        <f>0</f>
        <v>0</v>
      </c>
      <c r="AQ38" s="45">
        <f>0</f>
        <v>0</v>
      </c>
      <c r="AR38" s="45">
        <f>0</f>
        <v>0</v>
      </c>
      <c r="AS38" s="45" t="s">
        <v>113</v>
      </c>
      <c r="AT38" s="45" t="s">
        <v>41</v>
      </c>
      <c r="AU38" s="45" t="s">
        <v>41</v>
      </c>
      <c r="AV38" s="45" t="s">
        <v>41</v>
      </c>
      <c r="AW38" s="45" t="s">
        <v>41</v>
      </c>
      <c r="AX38" s="45" t="s">
        <v>41</v>
      </c>
      <c r="AY38" s="45" t="s">
        <v>41</v>
      </c>
      <c r="AZ38" s="45" t="s">
        <v>41</v>
      </c>
      <c r="BA38" s="45" t="s">
        <v>41</v>
      </c>
      <c r="BB38" s="45" t="s">
        <v>41</v>
      </c>
      <c r="BC38" s="45" t="s">
        <v>41</v>
      </c>
      <c r="BD38" s="45" t="s">
        <v>41</v>
      </c>
      <c r="BE38" s="70">
        <f t="shared" si="1"/>
        <v>0</v>
      </c>
    </row>
    <row r="39" spans="1:57" ht="13.5" thickBot="1">
      <c r="A39" s="106"/>
      <c r="B39" s="104"/>
      <c r="C39" s="111"/>
      <c r="D39" s="45" t="s">
        <v>29</v>
      </c>
      <c r="E39" s="45">
        <f>E42</f>
        <v>0</v>
      </c>
      <c r="F39" s="45">
        <f aca="true" t="shared" si="8" ref="F39:AR39">F42</f>
        <v>0</v>
      </c>
      <c r="G39" s="45">
        <f t="shared" si="8"/>
        <v>0</v>
      </c>
      <c r="H39" s="45">
        <f t="shared" si="8"/>
        <v>0</v>
      </c>
      <c r="I39" s="45">
        <f t="shared" si="8"/>
        <v>0</v>
      </c>
      <c r="J39" s="45">
        <f t="shared" si="8"/>
        <v>0</v>
      </c>
      <c r="K39" s="45">
        <f t="shared" si="8"/>
        <v>0</v>
      </c>
      <c r="L39" s="45">
        <f t="shared" si="8"/>
        <v>0</v>
      </c>
      <c r="M39" s="45">
        <f t="shared" si="8"/>
        <v>0</v>
      </c>
      <c r="N39" s="45">
        <f t="shared" si="8"/>
        <v>0</v>
      </c>
      <c r="O39" s="45">
        <f t="shared" si="8"/>
        <v>0</v>
      </c>
      <c r="P39" s="45">
        <f t="shared" si="8"/>
        <v>0</v>
      </c>
      <c r="Q39" s="45">
        <f t="shared" si="8"/>
        <v>0</v>
      </c>
      <c r="R39" s="45">
        <f t="shared" si="8"/>
        <v>0</v>
      </c>
      <c r="S39" s="45">
        <f t="shared" si="8"/>
        <v>0</v>
      </c>
      <c r="T39" s="45">
        <f t="shared" si="8"/>
        <v>0</v>
      </c>
      <c r="U39" s="45" t="s">
        <v>113</v>
      </c>
      <c r="V39" s="45" t="s">
        <v>41</v>
      </c>
      <c r="W39" s="45" t="s">
        <v>41</v>
      </c>
      <c r="X39" s="45">
        <f t="shared" si="8"/>
        <v>0</v>
      </c>
      <c r="Y39" s="45">
        <f t="shared" si="8"/>
        <v>0</v>
      </c>
      <c r="Z39" s="45">
        <f t="shared" si="8"/>
        <v>0</v>
      </c>
      <c r="AA39" s="45">
        <f t="shared" si="8"/>
        <v>0</v>
      </c>
      <c r="AB39" s="45">
        <f t="shared" si="8"/>
        <v>0</v>
      </c>
      <c r="AC39" s="45">
        <f t="shared" si="8"/>
        <v>0</v>
      </c>
      <c r="AD39" s="45">
        <f t="shared" si="8"/>
        <v>0</v>
      </c>
      <c r="AE39" s="45">
        <f t="shared" si="8"/>
        <v>0</v>
      </c>
      <c r="AF39" s="45">
        <f t="shared" si="8"/>
        <v>0</v>
      </c>
      <c r="AG39" s="45">
        <f t="shared" si="8"/>
        <v>0</v>
      </c>
      <c r="AH39" s="45">
        <f t="shared" si="8"/>
        <v>0</v>
      </c>
      <c r="AI39" s="45">
        <f t="shared" si="8"/>
        <v>0</v>
      </c>
      <c r="AJ39" s="45">
        <f t="shared" si="8"/>
        <v>0</v>
      </c>
      <c r="AK39" s="45">
        <f t="shared" si="8"/>
        <v>0</v>
      </c>
      <c r="AL39" s="45">
        <f t="shared" si="8"/>
        <v>0</v>
      </c>
      <c r="AM39" s="45">
        <f t="shared" si="8"/>
        <v>0</v>
      </c>
      <c r="AN39" s="45">
        <f t="shared" si="8"/>
        <v>0</v>
      </c>
      <c r="AO39" s="45">
        <f t="shared" si="8"/>
        <v>0</v>
      </c>
      <c r="AP39" s="45">
        <f t="shared" si="8"/>
        <v>0</v>
      </c>
      <c r="AQ39" s="45">
        <f t="shared" si="8"/>
        <v>0</v>
      </c>
      <c r="AR39" s="45">
        <f t="shared" si="8"/>
        <v>0</v>
      </c>
      <c r="AS39" s="45" t="s">
        <v>113</v>
      </c>
      <c r="AT39" s="45" t="s">
        <v>41</v>
      </c>
      <c r="AU39" s="45" t="s">
        <v>41</v>
      </c>
      <c r="AV39" s="45" t="s">
        <v>41</v>
      </c>
      <c r="AW39" s="45" t="s">
        <v>41</v>
      </c>
      <c r="AX39" s="45" t="s">
        <v>41</v>
      </c>
      <c r="AY39" s="45" t="s">
        <v>41</v>
      </c>
      <c r="AZ39" s="45" t="s">
        <v>41</v>
      </c>
      <c r="BA39" s="45" t="s">
        <v>41</v>
      </c>
      <c r="BB39" s="45" t="s">
        <v>41</v>
      </c>
      <c r="BC39" s="45" t="s">
        <v>41</v>
      </c>
      <c r="BD39" s="45" t="s">
        <v>41</v>
      </c>
      <c r="BE39" s="70">
        <f t="shared" si="1"/>
        <v>0</v>
      </c>
    </row>
    <row r="40" spans="1:57" ht="13.5" thickBot="1">
      <c r="A40" s="106"/>
      <c r="B40" s="90" t="s">
        <v>61</v>
      </c>
      <c r="C40" s="115" t="s">
        <v>151</v>
      </c>
      <c r="D40" s="44" t="s">
        <v>21</v>
      </c>
      <c r="E40" s="21">
        <v>1</v>
      </c>
      <c r="F40" s="21">
        <v>1</v>
      </c>
      <c r="G40" s="21">
        <v>1</v>
      </c>
      <c r="H40" s="21">
        <v>1</v>
      </c>
      <c r="I40" s="21">
        <v>1</v>
      </c>
      <c r="J40" s="21">
        <v>1</v>
      </c>
      <c r="K40" s="21">
        <v>1</v>
      </c>
      <c r="L40" s="21">
        <v>1</v>
      </c>
      <c r="M40" s="21">
        <v>1</v>
      </c>
      <c r="N40" s="21">
        <v>1</v>
      </c>
      <c r="O40" s="21">
        <v>1</v>
      </c>
      <c r="P40" s="21">
        <v>1</v>
      </c>
      <c r="Q40" s="21">
        <v>1</v>
      </c>
      <c r="R40" s="21">
        <v>1</v>
      </c>
      <c r="S40" s="21">
        <v>1</v>
      </c>
      <c r="T40" s="21">
        <v>1</v>
      </c>
      <c r="U40" s="45" t="s">
        <v>113</v>
      </c>
      <c r="V40" s="45" t="s">
        <v>41</v>
      </c>
      <c r="W40" s="45" t="s">
        <v>41</v>
      </c>
      <c r="X40" s="21">
        <v>1</v>
      </c>
      <c r="Y40" s="21">
        <v>1</v>
      </c>
      <c r="Z40" s="21">
        <v>1</v>
      </c>
      <c r="AA40" s="21">
        <v>1</v>
      </c>
      <c r="AB40" s="21">
        <v>2</v>
      </c>
      <c r="AC40" s="21">
        <v>1</v>
      </c>
      <c r="AD40" s="21">
        <v>1</v>
      </c>
      <c r="AE40" s="21">
        <v>2</v>
      </c>
      <c r="AF40" s="21">
        <v>1</v>
      </c>
      <c r="AG40" s="21">
        <v>1</v>
      </c>
      <c r="AH40" s="21">
        <v>2</v>
      </c>
      <c r="AI40" s="21">
        <v>1</v>
      </c>
      <c r="AJ40" s="21">
        <v>2</v>
      </c>
      <c r="AK40" s="21">
        <v>1</v>
      </c>
      <c r="AL40" s="21">
        <v>1</v>
      </c>
      <c r="AM40" s="44"/>
      <c r="AN40" s="21"/>
      <c r="AO40" s="21"/>
      <c r="AP40" s="22"/>
      <c r="AQ40" s="74"/>
      <c r="AR40" s="44"/>
      <c r="AS40" s="45" t="s">
        <v>113</v>
      </c>
      <c r="AT40" s="45" t="s">
        <v>41</v>
      </c>
      <c r="AU40" s="45" t="s">
        <v>41</v>
      </c>
      <c r="AV40" s="45" t="s">
        <v>41</v>
      </c>
      <c r="AW40" s="45" t="s">
        <v>41</v>
      </c>
      <c r="AX40" s="45" t="s">
        <v>41</v>
      </c>
      <c r="AY40" s="45" t="s">
        <v>41</v>
      </c>
      <c r="AZ40" s="45" t="s">
        <v>41</v>
      </c>
      <c r="BA40" s="45" t="s">
        <v>41</v>
      </c>
      <c r="BB40" s="45" t="s">
        <v>41</v>
      </c>
      <c r="BC40" s="45" t="s">
        <v>41</v>
      </c>
      <c r="BD40" s="45" t="s">
        <v>41</v>
      </c>
      <c r="BE40" s="71">
        <f t="shared" si="1"/>
        <v>35</v>
      </c>
    </row>
    <row r="41" spans="1:57" ht="13.5" thickBot="1">
      <c r="A41" s="106"/>
      <c r="B41" s="90"/>
      <c r="C41" s="116"/>
      <c r="D41" s="44" t="s">
        <v>22</v>
      </c>
      <c r="E41" s="21"/>
      <c r="F41" s="21"/>
      <c r="G41" s="21"/>
      <c r="H41" s="21"/>
      <c r="I41" s="22"/>
      <c r="J41" s="21"/>
      <c r="K41" s="21"/>
      <c r="L41" s="21"/>
      <c r="M41" s="21"/>
      <c r="N41" s="21"/>
      <c r="O41" s="21"/>
      <c r="P41" s="21"/>
      <c r="Q41" s="21"/>
      <c r="R41" s="44"/>
      <c r="S41" s="21"/>
      <c r="T41" s="44"/>
      <c r="U41" s="45" t="s">
        <v>113</v>
      </c>
      <c r="V41" s="45" t="s">
        <v>41</v>
      </c>
      <c r="W41" s="45" t="s">
        <v>41</v>
      </c>
      <c r="X41" s="21"/>
      <c r="Y41" s="21"/>
      <c r="Z41" s="21"/>
      <c r="AA41" s="21"/>
      <c r="AB41" s="21"/>
      <c r="AC41" s="21"/>
      <c r="AD41" s="21"/>
      <c r="AE41" s="21"/>
      <c r="AF41" s="21"/>
      <c r="AG41" s="22"/>
      <c r="AH41" s="21"/>
      <c r="AI41" s="21"/>
      <c r="AJ41" s="44"/>
      <c r="AK41" s="44"/>
      <c r="AL41" s="44"/>
      <c r="AM41" s="44"/>
      <c r="AN41" s="21"/>
      <c r="AO41" s="21"/>
      <c r="AP41" s="22"/>
      <c r="AQ41" s="74"/>
      <c r="AR41" s="44"/>
      <c r="AS41" s="45" t="s">
        <v>113</v>
      </c>
      <c r="AT41" s="45" t="s">
        <v>41</v>
      </c>
      <c r="AU41" s="45" t="s">
        <v>41</v>
      </c>
      <c r="AV41" s="45" t="s">
        <v>41</v>
      </c>
      <c r="AW41" s="45" t="s">
        <v>41</v>
      </c>
      <c r="AX41" s="45" t="s">
        <v>41</v>
      </c>
      <c r="AY41" s="45" t="s">
        <v>41</v>
      </c>
      <c r="AZ41" s="45" t="s">
        <v>41</v>
      </c>
      <c r="BA41" s="45" t="s">
        <v>41</v>
      </c>
      <c r="BB41" s="45" t="s">
        <v>41</v>
      </c>
      <c r="BC41" s="45" t="s">
        <v>41</v>
      </c>
      <c r="BD41" s="45" t="s">
        <v>41</v>
      </c>
      <c r="BE41" s="71">
        <f t="shared" si="1"/>
        <v>0</v>
      </c>
    </row>
    <row r="42" spans="1:57" ht="13.5" thickBot="1">
      <c r="A42" s="106"/>
      <c r="B42" s="91"/>
      <c r="C42" s="117"/>
      <c r="D42" s="44" t="s">
        <v>29</v>
      </c>
      <c r="E42" s="21"/>
      <c r="F42" s="21"/>
      <c r="G42" s="21"/>
      <c r="H42" s="21"/>
      <c r="I42" s="22"/>
      <c r="J42" s="21"/>
      <c r="K42" s="21"/>
      <c r="L42" s="21"/>
      <c r="M42" s="21"/>
      <c r="N42" s="21"/>
      <c r="O42" s="21"/>
      <c r="P42" s="21"/>
      <c r="Q42" s="21"/>
      <c r="R42" s="44"/>
      <c r="S42" s="21"/>
      <c r="T42" s="44"/>
      <c r="U42" s="45" t="s">
        <v>113</v>
      </c>
      <c r="V42" s="45" t="s">
        <v>41</v>
      </c>
      <c r="W42" s="45" t="s">
        <v>41</v>
      </c>
      <c r="X42" s="21"/>
      <c r="Y42" s="21"/>
      <c r="Z42" s="21"/>
      <c r="AA42" s="21"/>
      <c r="AB42" s="21"/>
      <c r="AC42" s="21"/>
      <c r="AD42" s="21"/>
      <c r="AE42" s="21"/>
      <c r="AF42" s="21"/>
      <c r="AG42" s="22"/>
      <c r="AH42" s="21"/>
      <c r="AI42" s="21"/>
      <c r="AJ42" s="44"/>
      <c r="AK42" s="44"/>
      <c r="AL42" s="44"/>
      <c r="AM42" s="44"/>
      <c r="AN42" s="21"/>
      <c r="AO42" s="21"/>
      <c r="AP42" s="22"/>
      <c r="AQ42" s="74"/>
      <c r="AR42" s="44"/>
      <c r="AS42" s="45" t="s">
        <v>113</v>
      </c>
      <c r="AT42" s="45" t="s">
        <v>41</v>
      </c>
      <c r="AU42" s="45" t="s">
        <v>41</v>
      </c>
      <c r="AV42" s="45" t="s">
        <v>41</v>
      </c>
      <c r="AW42" s="45" t="s">
        <v>41</v>
      </c>
      <c r="AX42" s="45" t="s">
        <v>41</v>
      </c>
      <c r="AY42" s="45" t="s">
        <v>41</v>
      </c>
      <c r="AZ42" s="45" t="s">
        <v>41</v>
      </c>
      <c r="BA42" s="45" t="s">
        <v>41</v>
      </c>
      <c r="BB42" s="45" t="s">
        <v>41</v>
      </c>
      <c r="BC42" s="45" t="s">
        <v>41</v>
      </c>
      <c r="BD42" s="45" t="s">
        <v>41</v>
      </c>
      <c r="BE42" s="71">
        <f t="shared" si="1"/>
        <v>0</v>
      </c>
    </row>
    <row r="43" spans="1:57" ht="13.5" thickBot="1">
      <c r="A43" s="106"/>
      <c r="B43" s="103" t="s">
        <v>116</v>
      </c>
      <c r="C43" s="109" t="s">
        <v>117</v>
      </c>
      <c r="D43" s="45" t="s">
        <v>21</v>
      </c>
      <c r="E43" s="45">
        <f>E46+E47+E49+E50+E52+E53+E55+E56+E58+E59+E61+E62+E64+E65+E67+E68+E70+E71+E73+E74</f>
        <v>21</v>
      </c>
      <c r="F43" s="45">
        <f aca="true" t="shared" si="9" ref="F43:AR43">F46+F47+F49+F50+F52+F53+F55+F56+F58+F59+F61+F62+F64+F65+F67+F68+F70+F71+F73+F74</f>
        <v>21</v>
      </c>
      <c r="G43" s="45">
        <f t="shared" si="9"/>
        <v>21</v>
      </c>
      <c r="H43" s="45">
        <f t="shared" si="9"/>
        <v>21</v>
      </c>
      <c r="I43" s="45">
        <f t="shared" si="9"/>
        <v>21</v>
      </c>
      <c r="J43" s="45">
        <f t="shared" si="9"/>
        <v>21</v>
      </c>
      <c r="K43" s="45">
        <f t="shared" si="9"/>
        <v>21</v>
      </c>
      <c r="L43" s="45">
        <f t="shared" si="9"/>
        <v>21</v>
      </c>
      <c r="M43" s="45">
        <f t="shared" si="9"/>
        <v>21</v>
      </c>
      <c r="N43" s="45">
        <f t="shared" si="9"/>
        <v>21</v>
      </c>
      <c r="O43" s="45">
        <f t="shared" si="9"/>
        <v>21</v>
      </c>
      <c r="P43" s="45">
        <f t="shared" si="9"/>
        <v>21</v>
      </c>
      <c r="Q43" s="45">
        <f t="shared" si="9"/>
        <v>21</v>
      </c>
      <c r="R43" s="45">
        <f t="shared" si="9"/>
        <v>21</v>
      </c>
      <c r="S43" s="45">
        <f t="shared" si="9"/>
        <v>21</v>
      </c>
      <c r="T43" s="45">
        <f t="shared" si="9"/>
        <v>21</v>
      </c>
      <c r="U43" s="45" t="s">
        <v>113</v>
      </c>
      <c r="V43" s="45" t="s">
        <v>41</v>
      </c>
      <c r="W43" s="45" t="s">
        <v>41</v>
      </c>
      <c r="X43" s="45">
        <f t="shared" si="9"/>
        <v>3</v>
      </c>
      <c r="Y43" s="45">
        <f t="shared" si="9"/>
        <v>3</v>
      </c>
      <c r="Z43" s="45">
        <f t="shared" si="9"/>
        <v>3</v>
      </c>
      <c r="AA43" s="45">
        <f t="shared" si="9"/>
        <v>4</v>
      </c>
      <c r="AB43" s="45">
        <f t="shared" si="9"/>
        <v>3</v>
      </c>
      <c r="AC43" s="45">
        <f t="shared" si="9"/>
        <v>4</v>
      </c>
      <c r="AD43" s="45">
        <f t="shared" si="9"/>
        <v>3</v>
      </c>
      <c r="AE43" s="45">
        <f t="shared" si="9"/>
        <v>3</v>
      </c>
      <c r="AF43" s="45">
        <f t="shared" si="9"/>
        <v>3</v>
      </c>
      <c r="AG43" s="45">
        <f t="shared" si="9"/>
        <v>4</v>
      </c>
      <c r="AH43" s="45">
        <f t="shared" si="9"/>
        <v>3</v>
      </c>
      <c r="AI43" s="45">
        <f t="shared" si="9"/>
        <v>3</v>
      </c>
      <c r="AJ43" s="45">
        <f t="shared" si="9"/>
        <v>3</v>
      </c>
      <c r="AK43" s="45">
        <f t="shared" si="9"/>
        <v>3</v>
      </c>
      <c r="AL43" s="45">
        <f t="shared" si="9"/>
        <v>3</v>
      </c>
      <c r="AM43" s="45">
        <f t="shared" si="9"/>
        <v>0</v>
      </c>
      <c r="AN43" s="45">
        <f t="shared" si="9"/>
        <v>0</v>
      </c>
      <c r="AO43" s="45">
        <f t="shared" si="9"/>
        <v>0</v>
      </c>
      <c r="AP43" s="45">
        <f t="shared" si="9"/>
        <v>0</v>
      </c>
      <c r="AQ43" s="45">
        <f t="shared" si="9"/>
        <v>0</v>
      </c>
      <c r="AR43" s="45">
        <f t="shared" si="9"/>
        <v>0</v>
      </c>
      <c r="AS43" s="45" t="s">
        <v>113</v>
      </c>
      <c r="AT43" s="45" t="s">
        <v>41</v>
      </c>
      <c r="AU43" s="45" t="s">
        <v>41</v>
      </c>
      <c r="AV43" s="45" t="s">
        <v>41</v>
      </c>
      <c r="AW43" s="45" t="s">
        <v>41</v>
      </c>
      <c r="AX43" s="45" t="s">
        <v>41</v>
      </c>
      <c r="AY43" s="45" t="s">
        <v>41</v>
      </c>
      <c r="AZ43" s="45" t="s">
        <v>41</v>
      </c>
      <c r="BA43" s="45" t="s">
        <v>41</v>
      </c>
      <c r="BB43" s="45" t="s">
        <v>41</v>
      </c>
      <c r="BC43" s="45" t="s">
        <v>41</v>
      </c>
      <c r="BD43" s="45" t="s">
        <v>41</v>
      </c>
      <c r="BE43" s="70">
        <f t="shared" si="1"/>
        <v>384</v>
      </c>
    </row>
    <row r="44" spans="1:57" ht="13.5" thickBot="1">
      <c r="A44" s="106"/>
      <c r="B44" s="104"/>
      <c r="C44" s="110"/>
      <c r="D44" s="45" t="s">
        <v>22</v>
      </c>
      <c r="E44" s="45">
        <f>0</f>
        <v>0</v>
      </c>
      <c r="F44" s="45">
        <f>0</f>
        <v>0</v>
      </c>
      <c r="G44" s="45">
        <f>0</f>
        <v>0</v>
      </c>
      <c r="H44" s="45">
        <f>0</f>
        <v>0</v>
      </c>
      <c r="I44" s="45">
        <f>0</f>
        <v>0</v>
      </c>
      <c r="J44" s="45">
        <f>0</f>
        <v>0</v>
      </c>
      <c r="K44" s="45">
        <f>0</f>
        <v>0</v>
      </c>
      <c r="L44" s="45">
        <f>0</f>
        <v>0</v>
      </c>
      <c r="M44" s="45">
        <f>0</f>
        <v>0</v>
      </c>
      <c r="N44" s="45">
        <f>0</f>
        <v>0</v>
      </c>
      <c r="O44" s="45">
        <f>0</f>
        <v>0</v>
      </c>
      <c r="P44" s="45">
        <f>0</f>
        <v>0</v>
      </c>
      <c r="Q44" s="45">
        <f>0</f>
        <v>0</v>
      </c>
      <c r="R44" s="45">
        <f>0</f>
        <v>0</v>
      </c>
      <c r="S44" s="45">
        <f>0</f>
        <v>0</v>
      </c>
      <c r="T44" s="45">
        <f>0</f>
        <v>0</v>
      </c>
      <c r="U44" s="45" t="s">
        <v>113</v>
      </c>
      <c r="V44" s="45" t="s">
        <v>41</v>
      </c>
      <c r="W44" s="45" t="s">
        <v>41</v>
      </c>
      <c r="X44" s="45">
        <f>0</f>
        <v>0</v>
      </c>
      <c r="Y44" s="45">
        <f>0</f>
        <v>0</v>
      </c>
      <c r="Z44" s="45">
        <f>0</f>
        <v>0</v>
      </c>
      <c r="AA44" s="45">
        <f>0</f>
        <v>0</v>
      </c>
      <c r="AB44" s="45">
        <f>0</f>
        <v>0</v>
      </c>
      <c r="AC44" s="45">
        <f>0</f>
        <v>0</v>
      </c>
      <c r="AD44" s="45">
        <f>0</f>
        <v>0</v>
      </c>
      <c r="AE44" s="45">
        <f>0</f>
        <v>0</v>
      </c>
      <c r="AF44" s="45">
        <f>0</f>
        <v>0</v>
      </c>
      <c r="AG44" s="45">
        <f>0</f>
        <v>0</v>
      </c>
      <c r="AH44" s="45">
        <f>0</f>
        <v>0</v>
      </c>
      <c r="AI44" s="45">
        <f>0</f>
        <v>0</v>
      </c>
      <c r="AJ44" s="45">
        <f>0</f>
        <v>0</v>
      </c>
      <c r="AK44" s="45">
        <f>0</f>
        <v>0</v>
      </c>
      <c r="AL44" s="45">
        <f>0</f>
        <v>0</v>
      </c>
      <c r="AM44" s="45">
        <f>0</f>
        <v>0</v>
      </c>
      <c r="AN44" s="45">
        <f>0</f>
        <v>0</v>
      </c>
      <c r="AO44" s="45">
        <f>0</f>
        <v>0</v>
      </c>
      <c r="AP44" s="45">
        <f>0</f>
        <v>0</v>
      </c>
      <c r="AQ44" s="45">
        <f>0</f>
        <v>0</v>
      </c>
      <c r="AR44" s="45">
        <f>0</f>
        <v>0</v>
      </c>
      <c r="AS44" s="45" t="s">
        <v>113</v>
      </c>
      <c r="AT44" s="45" t="s">
        <v>41</v>
      </c>
      <c r="AU44" s="45" t="s">
        <v>41</v>
      </c>
      <c r="AV44" s="45" t="s">
        <v>41</v>
      </c>
      <c r="AW44" s="45" t="s">
        <v>41</v>
      </c>
      <c r="AX44" s="45" t="s">
        <v>41</v>
      </c>
      <c r="AY44" s="45" t="s">
        <v>41</v>
      </c>
      <c r="AZ44" s="45" t="s">
        <v>41</v>
      </c>
      <c r="BA44" s="45" t="s">
        <v>41</v>
      </c>
      <c r="BB44" s="45" t="s">
        <v>41</v>
      </c>
      <c r="BC44" s="45" t="s">
        <v>41</v>
      </c>
      <c r="BD44" s="45" t="s">
        <v>41</v>
      </c>
      <c r="BE44" s="70">
        <f t="shared" si="1"/>
        <v>0</v>
      </c>
    </row>
    <row r="45" spans="1:57" ht="13.5" thickBot="1">
      <c r="A45" s="106"/>
      <c r="B45" s="104"/>
      <c r="C45" s="111"/>
      <c r="D45" s="45" t="s">
        <v>29</v>
      </c>
      <c r="E45" s="45">
        <f>E48+E51+E54+E57++E60+E63+E66+E75+E72+E69</f>
        <v>0</v>
      </c>
      <c r="F45" s="45">
        <f aca="true" t="shared" si="10" ref="F45:AR45">F48+F51+F54+F57++F60+F63+F66+F75+F72+F69</f>
        <v>1</v>
      </c>
      <c r="G45" s="45">
        <f t="shared" si="10"/>
        <v>1</v>
      </c>
      <c r="H45" s="45">
        <f t="shared" si="10"/>
        <v>2</v>
      </c>
      <c r="I45" s="45">
        <f t="shared" si="10"/>
        <v>1</v>
      </c>
      <c r="J45" s="45">
        <f t="shared" si="10"/>
        <v>1</v>
      </c>
      <c r="K45" s="45">
        <f t="shared" si="10"/>
        <v>0</v>
      </c>
      <c r="L45" s="45">
        <f t="shared" si="10"/>
        <v>0</v>
      </c>
      <c r="M45" s="45">
        <f t="shared" si="10"/>
        <v>0</v>
      </c>
      <c r="N45" s="45">
        <f t="shared" si="10"/>
        <v>1</v>
      </c>
      <c r="O45" s="45">
        <f t="shared" si="10"/>
        <v>0</v>
      </c>
      <c r="P45" s="45">
        <f t="shared" si="10"/>
        <v>1</v>
      </c>
      <c r="Q45" s="45">
        <f t="shared" si="10"/>
        <v>0</v>
      </c>
      <c r="R45" s="45">
        <f t="shared" si="10"/>
        <v>0</v>
      </c>
      <c r="S45" s="45">
        <f t="shared" si="10"/>
        <v>1</v>
      </c>
      <c r="T45" s="45">
        <f t="shared" si="10"/>
        <v>1</v>
      </c>
      <c r="U45" s="45" t="s">
        <v>113</v>
      </c>
      <c r="V45" s="45" t="s">
        <v>41</v>
      </c>
      <c r="W45" s="45" t="s">
        <v>41</v>
      </c>
      <c r="X45" s="45">
        <f t="shared" si="10"/>
        <v>0</v>
      </c>
      <c r="Y45" s="45">
        <f t="shared" si="10"/>
        <v>0</v>
      </c>
      <c r="Z45" s="45">
        <f t="shared" si="10"/>
        <v>0</v>
      </c>
      <c r="AA45" s="45">
        <f t="shared" si="10"/>
        <v>0</v>
      </c>
      <c r="AB45" s="45">
        <f t="shared" si="10"/>
        <v>0</v>
      </c>
      <c r="AC45" s="45">
        <f t="shared" si="10"/>
        <v>0</v>
      </c>
      <c r="AD45" s="45">
        <f t="shared" si="10"/>
        <v>0</v>
      </c>
      <c r="AE45" s="45">
        <f t="shared" si="10"/>
        <v>0</v>
      </c>
      <c r="AF45" s="45">
        <f t="shared" si="10"/>
        <v>0</v>
      </c>
      <c r="AG45" s="45">
        <f t="shared" si="10"/>
        <v>0</v>
      </c>
      <c r="AH45" s="45">
        <f t="shared" si="10"/>
        <v>0</v>
      </c>
      <c r="AI45" s="45">
        <f t="shared" si="10"/>
        <v>0</v>
      </c>
      <c r="AJ45" s="45">
        <f t="shared" si="10"/>
        <v>0</v>
      </c>
      <c r="AK45" s="45">
        <f t="shared" si="10"/>
        <v>0</v>
      </c>
      <c r="AL45" s="45">
        <f t="shared" si="10"/>
        <v>0</v>
      </c>
      <c r="AM45" s="45">
        <f t="shared" si="10"/>
        <v>0</v>
      </c>
      <c r="AN45" s="45">
        <f t="shared" si="10"/>
        <v>0</v>
      </c>
      <c r="AO45" s="45">
        <f t="shared" si="10"/>
        <v>0</v>
      </c>
      <c r="AP45" s="45">
        <f t="shared" si="10"/>
        <v>0</v>
      </c>
      <c r="AQ45" s="45">
        <f t="shared" si="10"/>
        <v>0</v>
      </c>
      <c r="AR45" s="45">
        <f t="shared" si="10"/>
        <v>0</v>
      </c>
      <c r="AS45" s="45" t="s">
        <v>113</v>
      </c>
      <c r="AT45" s="45" t="s">
        <v>41</v>
      </c>
      <c r="AU45" s="45" t="s">
        <v>41</v>
      </c>
      <c r="AV45" s="45" t="s">
        <v>41</v>
      </c>
      <c r="AW45" s="45" t="s">
        <v>41</v>
      </c>
      <c r="AX45" s="45" t="s">
        <v>41</v>
      </c>
      <c r="AY45" s="45" t="s">
        <v>41</v>
      </c>
      <c r="AZ45" s="45" t="s">
        <v>41</v>
      </c>
      <c r="BA45" s="45" t="s">
        <v>41</v>
      </c>
      <c r="BB45" s="45" t="s">
        <v>41</v>
      </c>
      <c r="BC45" s="45" t="s">
        <v>41</v>
      </c>
      <c r="BD45" s="45" t="s">
        <v>41</v>
      </c>
      <c r="BE45" s="70">
        <f t="shared" si="1"/>
        <v>10</v>
      </c>
    </row>
    <row r="46" spans="1:57" ht="13.5" thickBot="1">
      <c r="A46" s="106"/>
      <c r="B46" s="118" t="s">
        <v>118</v>
      </c>
      <c r="C46" s="119" t="s">
        <v>119</v>
      </c>
      <c r="D46" s="44" t="s">
        <v>21</v>
      </c>
      <c r="E46" s="44">
        <v>3</v>
      </c>
      <c r="F46" s="44">
        <v>2</v>
      </c>
      <c r="G46" s="44">
        <v>2</v>
      </c>
      <c r="H46" s="44">
        <v>2</v>
      </c>
      <c r="I46" s="44">
        <v>3</v>
      </c>
      <c r="J46" s="44">
        <v>2</v>
      </c>
      <c r="K46" s="44">
        <v>3</v>
      </c>
      <c r="L46" s="44">
        <v>2</v>
      </c>
      <c r="M46" s="44">
        <v>2</v>
      </c>
      <c r="N46" s="44">
        <v>3</v>
      </c>
      <c r="O46" s="44">
        <v>1</v>
      </c>
      <c r="P46" s="44">
        <v>2</v>
      </c>
      <c r="Q46" s="44">
        <v>3</v>
      </c>
      <c r="R46" s="44">
        <v>2</v>
      </c>
      <c r="S46" s="44">
        <v>2</v>
      </c>
      <c r="T46" s="44">
        <v>2</v>
      </c>
      <c r="U46" s="45" t="s">
        <v>113</v>
      </c>
      <c r="V46" s="45" t="s">
        <v>41</v>
      </c>
      <c r="W46" s="45" t="s">
        <v>41</v>
      </c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5" t="s">
        <v>113</v>
      </c>
      <c r="AT46" s="45" t="s">
        <v>41</v>
      </c>
      <c r="AU46" s="45" t="s">
        <v>41</v>
      </c>
      <c r="AV46" s="45" t="s">
        <v>41</v>
      </c>
      <c r="AW46" s="45" t="s">
        <v>41</v>
      </c>
      <c r="AX46" s="45" t="s">
        <v>41</v>
      </c>
      <c r="AY46" s="45" t="s">
        <v>41</v>
      </c>
      <c r="AZ46" s="45" t="s">
        <v>41</v>
      </c>
      <c r="BA46" s="45" t="s">
        <v>41</v>
      </c>
      <c r="BB46" s="45" t="s">
        <v>41</v>
      </c>
      <c r="BC46" s="45" t="s">
        <v>41</v>
      </c>
      <c r="BD46" s="45" t="s">
        <v>41</v>
      </c>
      <c r="BE46" s="71">
        <f t="shared" si="1"/>
        <v>36</v>
      </c>
    </row>
    <row r="47" spans="1:57" ht="13.5" thickBot="1">
      <c r="A47" s="106"/>
      <c r="B47" s="118"/>
      <c r="C47" s="119"/>
      <c r="D47" s="44" t="s">
        <v>22</v>
      </c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5" t="s">
        <v>113</v>
      </c>
      <c r="V47" s="45" t="str">
        <f>V100</f>
        <v>к</v>
      </c>
      <c r="W47" s="45" t="s">
        <v>41</v>
      </c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5" t="s">
        <v>113</v>
      </c>
      <c r="AT47" s="45" t="s">
        <v>41</v>
      </c>
      <c r="AU47" s="45" t="s">
        <v>41</v>
      </c>
      <c r="AV47" s="45" t="s">
        <v>41</v>
      </c>
      <c r="AW47" s="45" t="s">
        <v>41</v>
      </c>
      <c r="AX47" s="45" t="s">
        <v>41</v>
      </c>
      <c r="AY47" s="45" t="s">
        <v>41</v>
      </c>
      <c r="AZ47" s="45" t="s">
        <v>41</v>
      </c>
      <c r="BA47" s="45" t="s">
        <v>41</v>
      </c>
      <c r="BB47" s="45" t="s">
        <v>41</v>
      </c>
      <c r="BC47" s="45" t="s">
        <v>41</v>
      </c>
      <c r="BD47" s="45" t="s">
        <v>41</v>
      </c>
      <c r="BE47" s="71">
        <f t="shared" si="1"/>
        <v>0</v>
      </c>
    </row>
    <row r="48" spans="1:57" ht="13.5" thickBot="1">
      <c r="A48" s="106"/>
      <c r="B48" s="118"/>
      <c r="C48" s="119"/>
      <c r="D48" s="44" t="s">
        <v>29</v>
      </c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5" t="s">
        <v>113</v>
      </c>
      <c r="V48" s="45" t="str">
        <f>V101</f>
        <v>к</v>
      </c>
      <c r="W48" s="45" t="s">
        <v>41</v>
      </c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5" t="s">
        <v>113</v>
      </c>
      <c r="AT48" s="45" t="s">
        <v>41</v>
      </c>
      <c r="AU48" s="45" t="s">
        <v>41</v>
      </c>
      <c r="AV48" s="45" t="s">
        <v>41</v>
      </c>
      <c r="AW48" s="45" t="s">
        <v>41</v>
      </c>
      <c r="AX48" s="45" t="s">
        <v>41</v>
      </c>
      <c r="AY48" s="45" t="s">
        <v>41</v>
      </c>
      <c r="AZ48" s="45" t="s">
        <v>41</v>
      </c>
      <c r="BA48" s="45" t="s">
        <v>41</v>
      </c>
      <c r="BB48" s="45" t="s">
        <v>41</v>
      </c>
      <c r="BC48" s="45" t="s">
        <v>41</v>
      </c>
      <c r="BD48" s="45" t="s">
        <v>41</v>
      </c>
      <c r="BE48" s="71">
        <f t="shared" si="1"/>
        <v>0</v>
      </c>
    </row>
    <row r="49" spans="1:57" ht="13.5" thickBot="1">
      <c r="A49" s="106"/>
      <c r="B49" s="118" t="s">
        <v>120</v>
      </c>
      <c r="C49" s="119" t="s">
        <v>121</v>
      </c>
      <c r="D49" s="44" t="s">
        <v>21</v>
      </c>
      <c r="E49" s="44">
        <v>3</v>
      </c>
      <c r="F49" s="44">
        <v>3</v>
      </c>
      <c r="G49" s="44">
        <v>3</v>
      </c>
      <c r="H49" s="44">
        <v>2</v>
      </c>
      <c r="I49" s="44">
        <v>2</v>
      </c>
      <c r="J49" s="44">
        <v>3</v>
      </c>
      <c r="K49" s="44">
        <v>2</v>
      </c>
      <c r="L49" s="44">
        <v>2</v>
      </c>
      <c r="M49" s="44">
        <v>3</v>
      </c>
      <c r="N49" s="44">
        <v>2</v>
      </c>
      <c r="O49" s="44">
        <v>2</v>
      </c>
      <c r="P49" s="44">
        <v>2</v>
      </c>
      <c r="Q49" s="44">
        <v>2</v>
      </c>
      <c r="R49" s="44">
        <v>3</v>
      </c>
      <c r="S49" s="44">
        <v>3</v>
      </c>
      <c r="T49" s="44">
        <v>3</v>
      </c>
      <c r="U49" s="45" t="s">
        <v>113</v>
      </c>
      <c r="V49" s="45" t="str">
        <f>V102</f>
        <v>к</v>
      </c>
      <c r="W49" s="45" t="s">
        <v>41</v>
      </c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5" t="s">
        <v>113</v>
      </c>
      <c r="AT49" s="45" t="s">
        <v>41</v>
      </c>
      <c r="AU49" s="45" t="s">
        <v>41</v>
      </c>
      <c r="AV49" s="45" t="s">
        <v>41</v>
      </c>
      <c r="AW49" s="45" t="s">
        <v>41</v>
      </c>
      <c r="AX49" s="45" t="s">
        <v>41</v>
      </c>
      <c r="AY49" s="45" t="s">
        <v>41</v>
      </c>
      <c r="AZ49" s="45" t="s">
        <v>41</v>
      </c>
      <c r="BA49" s="45" t="s">
        <v>41</v>
      </c>
      <c r="BB49" s="45" t="s">
        <v>41</v>
      </c>
      <c r="BC49" s="45" t="s">
        <v>41</v>
      </c>
      <c r="BD49" s="45" t="s">
        <v>41</v>
      </c>
      <c r="BE49" s="71">
        <f t="shared" si="1"/>
        <v>40</v>
      </c>
    </row>
    <row r="50" spans="1:57" ht="13.5" thickBot="1">
      <c r="A50" s="106"/>
      <c r="B50" s="118"/>
      <c r="C50" s="119"/>
      <c r="D50" s="44" t="s">
        <v>22</v>
      </c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5" t="s">
        <v>113</v>
      </c>
      <c r="V50" s="45" t="s">
        <v>41</v>
      </c>
      <c r="W50" s="45" t="s">
        <v>41</v>
      </c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5" t="s">
        <v>113</v>
      </c>
      <c r="AT50" s="45" t="s">
        <v>41</v>
      </c>
      <c r="AU50" s="45" t="s">
        <v>41</v>
      </c>
      <c r="AV50" s="45" t="s">
        <v>41</v>
      </c>
      <c r="AW50" s="45" t="s">
        <v>41</v>
      </c>
      <c r="AX50" s="45" t="s">
        <v>41</v>
      </c>
      <c r="AY50" s="45" t="s">
        <v>41</v>
      </c>
      <c r="AZ50" s="45" t="s">
        <v>41</v>
      </c>
      <c r="BA50" s="45" t="s">
        <v>41</v>
      </c>
      <c r="BB50" s="45" t="s">
        <v>41</v>
      </c>
      <c r="BC50" s="45" t="s">
        <v>41</v>
      </c>
      <c r="BD50" s="45" t="s">
        <v>41</v>
      </c>
      <c r="BE50" s="71">
        <f t="shared" si="1"/>
        <v>0</v>
      </c>
    </row>
    <row r="51" spans="1:57" ht="13.5" thickBot="1">
      <c r="A51" s="106"/>
      <c r="B51" s="118"/>
      <c r="C51" s="119"/>
      <c r="D51" s="44" t="s">
        <v>29</v>
      </c>
      <c r="E51" s="44"/>
      <c r="F51" s="44"/>
      <c r="G51" s="44">
        <v>1</v>
      </c>
      <c r="H51" s="44"/>
      <c r="I51" s="44"/>
      <c r="J51" s="44">
        <v>1</v>
      </c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5" t="s">
        <v>113</v>
      </c>
      <c r="V51" s="45" t="s">
        <v>41</v>
      </c>
      <c r="W51" s="45" t="s">
        <v>41</v>
      </c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5" t="s">
        <v>113</v>
      </c>
      <c r="AT51" s="45" t="s">
        <v>41</v>
      </c>
      <c r="AU51" s="45" t="s">
        <v>41</v>
      </c>
      <c r="AV51" s="45" t="s">
        <v>41</v>
      </c>
      <c r="AW51" s="45" t="s">
        <v>41</v>
      </c>
      <c r="AX51" s="45" t="s">
        <v>41</v>
      </c>
      <c r="AY51" s="45" t="s">
        <v>41</v>
      </c>
      <c r="AZ51" s="45" t="s">
        <v>41</v>
      </c>
      <c r="BA51" s="45" t="s">
        <v>41</v>
      </c>
      <c r="BB51" s="45" t="s">
        <v>41</v>
      </c>
      <c r="BC51" s="45" t="s">
        <v>41</v>
      </c>
      <c r="BD51" s="45" t="s">
        <v>41</v>
      </c>
      <c r="BE51" s="71">
        <f t="shared" si="1"/>
        <v>2</v>
      </c>
    </row>
    <row r="52" spans="1:57" ht="13.5" thickBot="1">
      <c r="A52" s="106"/>
      <c r="B52" s="118" t="s">
        <v>122</v>
      </c>
      <c r="C52" s="119" t="s">
        <v>123</v>
      </c>
      <c r="D52" s="44" t="s">
        <v>21</v>
      </c>
      <c r="E52" s="44">
        <v>2</v>
      </c>
      <c r="F52" s="44">
        <v>2</v>
      </c>
      <c r="G52" s="44">
        <v>2</v>
      </c>
      <c r="H52" s="44">
        <v>2</v>
      </c>
      <c r="I52" s="44">
        <v>2</v>
      </c>
      <c r="J52" s="44">
        <v>1</v>
      </c>
      <c r="K52" s="44">
        <v>3</v>
      </c>
      <c r="L52" s="44">
        <v>2</v>
      </c>
      <c r="M52" s="44">
        <v>2</v>
      </c>
      <c r="N52" s="44">
        <v>2</v>
      </c>
      <c r="O52" s="44">
        <v>3</v>
      </c>
      <c r="P52" s="44">
        <v>3</v>
      </c>
      <c r="Q52" s="44">
        <v>2</v>
      </c>
      <c r="R52" s="44">
        <v>2</v>
      </c>
      <c r="S52" s="44">
        <v>2</v>
      </c>
      <c r="T52" s="44">
        <v>2</v>
      </c>
      <c r="U52" s="45" t="s">
        <v>113</v>
      </c>
      <c r="V52" s="45" t="s">
        <v>41</v>
      </c>
      <c r="W52" s="45" t="s">
        <v>41</v>
      </c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5" t="s">
        <v>113</v>
      </c>
      <c r="AT52" s="45" t="s">
        <v>41</v>
      </c>
      <c r="AU52" s="45" t="s">
        <v>41</v>
      </c>
      <c r="AV52" s="45" t="s">
        <v>41</v>
      </c>
      <c r="AW52" s="45" t="s">
        <v>41</v>
      </c>
      <c r="AX52" s="45" t="s">
        <v>41</v>
      </c>
      <c r="AY52" s="45" t="s">
        <v>41</v>
      </c>
      <c r="AZ52" s="45" t="s">
        <v>41</v>
      </c>
      <c r="BA52" s="45" t="s">
        <v>41</v>
      </c>
      <c r="BB52" s="45" t="s">
        <v>41</v>
      </c>
      <c r="BC52" s="45" t="s">
        <v>41</v>
      </c>
      <c r="BD52" s="45" t="s">
        <v>41</v>
      </c>
      <c r="BE52" s="71">
        <f t="shared" si="1"/>
        <v>34</v>
      </c>
    </row>
    <row r="53" spans="1:57" ht="13.5" thickBot="1">
      <c r="A53" s="106"/>
      <c r="B53" s="118"/>
      <c r="C53" s="119"/>
      <c r="D53" s="44" t="s">
        <v>22</v>
      </c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5" t="s">
        <v>113</v>
      </c>
      <c r="V53" s="45" t="s">
        <v>41</v>
      </c>
      <c r="W53" s="45" t="s">
        <v>41</v>
      </c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5" t="s">
        <v>113</v>
      </c>
      <c r="AT53" s="45" t="s">
        <v>41</v>
      </c>
      <c r="AU53" s="45" t="s">
        <v>41</v>
      </c>
      <c r="AV53" s="45" t="s">
        <v>41</v>
      </c>
      <c r="AW53" s="45" t="s">
        <v>41</v>
      </c>
      <c r="AX53" s="45" t="s">
        <v>41</v>
      </c>
      <c r="AY53" s="45" t="s">
        <v>41</v>
      </c>
      <c r="AZ53" s="45" t="s">
        <v>41</v>
      </c>
      <c r="BA53" s="45" t="s">
        <v>41</v>
      </c>
      <c r="BB53" s="45" t="s">
        <v>41</v>
      </c>
      <c r="BC53" s="45" t="s">
        <v>41</v>
      </c>
      <c r="BD53" s="45" t="s">
        <v>41</v>
      </c>
      <c r="BE53" s="71">
        <f t="shared" si="1"/>
        <v>0</v>
      </c>
    </row>
    <row r="54" spans="1:57" ht="13.5" thickBot="1">
      <c r="A54" s="106"/>
      <c r="B54" s="118"/>
      <c r="C54" s="119"/>
      <c r="D54" s="44" t="s">
        <v>29</v>
      </c>
      <c r="E54" s="44"/>
      <c r="F54" s="44"/>
      <c r="G54" s="44"/>
      <c r="H54" s="44">
        <v>1</v>
      </c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>
        <v>1</v>
      </c>
      <c r="T54" s="44"/>
      <c r="U54" s="45" t="s">
        <v>113</v>
      </c>
      <c r="V54" s="45" t="s">
        <v>41</v>
      </c>
      <c r="W54" s="45" t="s">
        <v>41</v>
      </c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5" t="s">
        <v>113</v>
      </c>
      <c r="AT54" s="45" t="s">
        <v>41</v>
      </c>
      <c r="AU54" s="45" t="s">
        <v>41</v>
      </c>
      <c r="AV54" s="45" t="s">
        <v>41</v>
      </c>
      <c r="AW54" s="45" t="s">
        <v>41</v>
      </c>
      <c r="AX54" s="45" t="s">
        <v>41</v>
      </c>
      <c r="AY54" s="45" t="s">
        <v>41</v>
      </c>
      <c r="AZ54" s="45" t="s">
        <v>41</v>
      </c>
      <c r="BA54" s="45" t="s">
        <v>41</v>
      </c>
      <c r="BB54" s="45" t="s">
        <v>41</v>
      </c>
      <c r="BC54" s="45" t="s">
        <v>41</v>
      </c>
      <c r="BD54" s="45" t="s">
        <v>41</v>
      </c>
      <c r="BE54" s="71">
        <f t="shared" si="1"/>
        <v>2</v>
      </c>
    </row>
    <row r="55" spans="1:57" ht="13.5" thickBot="1">
      <c r="A55" s="106"/>
      <c r="B55" s="118" t="s">
        <v>124</v>
      </c>
      <c r="C55" s="119" t="s">
        <v>125</v>
      </c>
      <c r="D55" s="44" t="s">
        <v>21</v>
      </c>
      <c r="E55" s="44">
        <v>3</v>
      </c>
      <c r="F55" s="44">
        <v>3</v>
      </c>
      <c r="G55" s="44">
        <v>3</v>
      </c>
      <c r="H55" s="44">
        <v>3</v>
      </c>
      <c r="I55" s="44">
        <v>3</v>
      </c>
      <c r="J55" s="44">
        <v>3</v>
      </c>
      <c r="K55" s="44">
        <v>3</v>
      </c>
      <c r="L55" s="44">
        <v>3</v>
      </c>
      <c r="M55" s="44">
        <v>3</v>
      </c>
      <c r="N55" s="44">
        <v>3</v>
      </c>
      <c r="O55" s="44">
        <v>3</v>
      </c>
      <c r="P55" s="44">
        <v>4</v>
      </c>
      <c r="Q55" s="44">
        <v>2</v>
      </c>
      <c r="R55" s="44">
        <v>3</v>
      </c>
      <c r="S55" s="44">
        <v>3</v>
      </c>
      <c r="T55" s="44">
        <v>3</v>
      </c>
      <c r="U55" s="45" t="s">
        <v>113</v>
      </c>
      <c r="V55" s="45" t="s">
        <v>41</v>
      </c>
      <c r="W55" s="45" t="s">
        <v>41</v>
      </c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5" t="s">
        <v>113</v>
      </c>
      <c r="AT55" s="45" t="s">
        <v>41</v>
      </c>
      <c r="AU55" s="45" t="s">
        <v>41</v>
      </c>
      <c r="AV55" s="45" t="s">
        <v>41</v>
      </c>
      <c r="AW55" s="45" t="s">
        <v>41</v>
      </c>
      <c r="AX55" s="45" t="s">
        <v>41</v>
      </c>
      <c r="AY55" s="45" t="s">
        <v>41</v>
      </c>
      <c r="AZ55" s="45" t="s">
        <v>41</v>
      </c>
      <c r="BA55" s="45" t="s">
        <v>41</v>
      </c>
      <c r="BB55" s="45" t="s">
        <v>41</v>
      </c>
      <c r="BC55" s="45" t="s">
        <v>41</v>
      </c>
      <c r="BD55" s="45" t="s">
        <v>41</v>
      </c>
      <c r="BE55" s="71">
        <f t="shared" si="1"/>
        <v>48</v>
      </c>
    </row>
    <row r="56" spans="1:57" ht="13.5" thickBot="1">
      <c r="A56" s="106"/>
      <c r="B56" s="118"/>
      <c r="C56" s="119"/>
      <c r="D56" s="44" t="s">
        <v>22</v>
      </c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5" t="s">
        <v>113</v>
      </c>
      <c r="V56" s="45" t="s">
        <v>41</v>
      </c>
      <c r="W56" s="45" t="s">
        <v>41</v>
      </c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5" t="s">
        <v>113</v>
      </c>
      <c r="AT56" s="45" t="s">
        <v>41</v>
      </c>
      <c r="AU56" s="45" t="s">
        <v>41</v>
      </c>
      <c r="AV56" s="45" t="s">
        <v>41</v>
      </c>
      <c r="AW56" s="45" t="s">
        <v>41</v>
      </c>
      <c r="AX56" s="45" t="s">
        <v>41</v>
      </c>
      <c r="AY56" s="45" t="s">
        <v>41</v>
      </c>
      <c r="AZ56" s="45" t="s">
        <v>41</v>
      </c>
      <c r="BA56" s="45" t="s">
        <v>41</v>
      </c>
      <c r="BB56" s="45" t="s">
        <v>41</v>
      </c>
      <c r="BC56" s="45" t="s">
        <v>41</v>
      </c>
      <c r="BD56" s="45" t="s">
        <v>41</v>
      </c>
      <c r="BE56" s="71">
        <f t="shared" si="1"/>
        <v>0</v>
      </c>
    </row>
    <row r="57" spans="1:57" ht="13.5" thickBot="1">
      <c r="A57" s="106"/>
      <c r="B57" s="118"/>
      <c r="C57" s="119"/>
      <c r="D57" s="44" t="s">
        <v>29</v>
      </c>
      <c r="E57" s="44"/>
      <c r="F57" s="44"/>
      <c r="G57" s="44"/>
      <c r="H57" s="44">
        <v>1</v>
      </c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>
        <v>1</v>
      </c>
      <c r="U57" s="45" t="s">
        <v>113</v>
      </c>
      <c r="V57" s="45" t="s">
        <v>41</v>
      </c>
      <c r="W57" s="45" t="s">
        <v>41</v>
      </c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5" t="s">
        <v>113</v>
      </c>
      <c r="AT57" s="45" t="s">
        <v>41</v>
      </c>
      <c r="AU57" s="45" t="s">
        <v>41</v>
      </c>
      <c r="AV57" s="45" t="s">
        <v>41</v>
      </c>
      <c r="AW57" s="45" t="s">
        <v>41</v>
      </c>
      <c r="AX57" s="45" t="s">
        <v>41</v>
      </c>
      <c r="AY57" s="45" t="s">
        <v>41</v>
      </c>
      <c r="AZ57" s="45" t="s">
        <v>41</v>
      </c>
      <c r="BA57" s="45" t="s">
        <v>41</v>
      </c>
      <c r="BB57" s="45" t="s">
        <v>41</v>
      </c>
      <c r="BC57" s="45" t="s">
        <v>41</v>
      </c>
      <c r="BD57" s="45" t="s">
        <v>41</v>
      </c>
      <c r="BE57" s="71">
        <f t="shared" si="1"/>
        <v>2</v>
      </c>
    </row>
    <row r="58" spans="1:57" ht="13.5" thickBot="1">
      <c r="A58" s="106"/>
      <c r="B58" s="118" t="s">
        <v>126</v>
      </c>
      <c r="C58" s="119" t="s">
        <v>127</v>
      </c>
      <c r="D58" s="44" t="s">
        <v>21</v>
      </c>
      <c r="E58" s="44">
        <v>2</v>
      </c>
      <c r="F58" s="44">
        <v>2</v>
      </c>
      <c r="G58" s="44">
        <v>3</v>
      </c>
      <c r="H58" s="44">
        <v>2</v>
      </c>
      <c r="I58" s="44">
        <v>2</v>
      </c>
      <c r="J58" s="44">
        <v>3</v>
      </c>
      <c r="K58" s="44">
        <v>2</v>
      </c>
      <c r="L58" s="44">
        <v>2</v>
      </c>
      <c r="M58" s="44">
        <v>3</v>
      </c>
      <c r="N58" s="44">
        <v>3</v>
      </c>
      <c r="O58" s="44">
        <v>2</v>
      </c>
      <c r="P58" s="44">
        <v>2</v>
      </c>
      <c r="Q58" s="44">
        <v>2</v>
      </c>
      <c r="R58" s="44">
        <v>2</v>
      </c>
      <c r="S58" s="44">
        <v>2</v>
      </c>
      <c r="T58" s="44">
        <v>2</v>
      </c>
      <c r="U58" s="45" t="s">
        <v>113</v>
      </c>
      <c r="V58" s="45" t="s">
        <v>41</v>
      </c>
      <c r="W58" s="45" t="s">
        <v>41</v>
      </c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5" t="s">
        <v>113</v>
      </c>
      <c r="AT58" s="45" t="s">
        <v>41</v>
      </c>
      <c r="AU58" s="45" t="s">
        <v>41</v>
      </c>
      <c r="AV58" s="45" t="s">
        <v>41</v>
      </c>
      <c r="AW58" s="45" t="s">
        <v>41</v>
      </c>
      <c r="AX58" s="45" t="s">
        <v>41</v>
      </c>
      <c r="AY58" s="45" t="s">
        <v>41</v>
      </c>
      <c r="AZ58" s="45" t="s">
        <v>41</v>
      </c>
      <c r="BA58" s="45" t="s">
        <v>41</v>
      </c>
      <c r="BB58" s="45" t="s">
        <v>41</v>
      </c>
      <c r="BC58" s="45" t="s">
        <v>41</v>
      </c>
      <c r="BD58" s="45" t="s">
        <v>41</v>
      </c>
      <c r="BE58" s="71">
        <f t="shared" si="1"/>
        <v>36</v>
      </c>
    </row>
    <row r="59" spans="1:57" ht="13.5" thickBot="1">
      <c r="A59" s="106"/>
      <c r="B59" s="118"/>
      <c r="C59" s="119"/>
      <c r="D59" s="44" t="s">
        <v>22</v>
      </c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5" t="s">
        <v>113</v>
      </c>
      <c r="V59" s="45" t="s">
        <v>41</v>
      </c>
      <c r="W59" s="45" t="s">
        <v>41</v>
      </c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5" t="s">
        <v>113</v>
      </c>
      <c r="AT59" s="45" t="s">
        <v>41</v>
      </c>
      <c r="AU59" s="45" t="s">
        <v>41</v>
      </c>
      <c r="AV59" s="45" t="s">
        <v>41</v>
      </c>
      <c r="AW59" s="45" t="s">
        <v>41</v>
      </c>
      <c r="AX59" s="45" t="s">
        <v>41</v>
      </c>
      <c r="AY59" s="45" t="s">
        <v>41</v>
      </c>
      <c r="AZ59" s="45" t="s">
        <v>41</v>
      </c>
      <c r="BA59" s="45" t="s">
        <v>41</v>
      </c>
      <c r="BB59" s="45" t="s">
        <v>41</v>
      </c>
      <c r="BC59" s="45" t="s">
        <v>41</v>
      </c>
      <c r="BD59" s="45" t="s">
        <v>41</v>
      </c>
      <c r="BE59" s="71">
        <f t="shared" si="1"/>
        <v>0</v>
      </c>
    </row>
    <row r="60" spans="1:57" ht="13.5" thickBot="1">
      <c r="A60" s="106"/>
      <c r="B60" s="118"/>
      <c r="C60" s="119"/>
      <c r="D60" s="44" t="s">
        <v>29</v>
      </c>
      <c r="E60" s="44"/>
      <c r="F60" s="44"/>
      <c r="G60" s="44"/>
      <c r="H60" s="44"/>
      <c r="I60" s="44"/>
      <c r="J60" s="44"/>
      <c r="K60" s="44"/>
      <c r="L60" s="44"/>
      <c r="M60" s="44"/>
      <c r="N60" s="44">
        <v>1</v>
      </c>
      <c r="O60" s="44"/>
      <c r="P60" s="44">
        <v>1</v>
      </c>
      <c r="Q60" s="44"/>
      <c r="R60" s="44"/>
      <c r="S60" s="44"/>
      <c r="T60" s="44"/>
      <c r="U60" s="45" t="s">
        <v>113</v>
      </c>
      <c r="V60" s="45" t="s">
        <v>41</v>
      </c>
      <c r="W60" s="45" t="s">
        <v>41</v>
      </c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5" t="s">
        <v>113</v>
      </c>
      <c r="AT60" s="45" t="s">
        <v>41</v>
      </c>
      <c r="AU60" s="45" t="s">
        <v>41</v>
      </c>
      <c r="AV60" s="45" t="s">
        <v>41</v>
      </c>
      <c r="AW60" s="45" t="s">
        <v>41</v>
      </c>
      <c r="AX60" s="45" t="s">
        <v>41</v>
      </c>
      <c r="AY60" s="45" t="s">
        <v>41</v>
      </c>
      <c r="AZ60" s="45" t="s">
        <v>41</v>
      </c>
      <c r="BA60" s="45" t="s">
        <v>41</v>
      </c>
      <c r="BB60" s="45" t="s">
        <v>41</v>
      </c>
      <c r="BC60" s="45" t="s">
        <v>41</v>
      </c>
      <c r="BD60" s="45" t="s">
        <v>41</v>
      </c>
      <c r="BE60" s="71">
        <f t="shared" si="1"/>
        <v>2</v>
      </c>
    </row>
    <row r="61" spans="1:57" ht="13.5" thickBot="1">
      <c r="A61" s="106"/>
      <c r="B61" s="118" t="s">
        <v>128</v>
      </c>
      <c r="C61" s="119" t="s">
        <v>129</v>
      </c>
      <c r="D61" s="44" t="s">
        <v>21</v>
      </c>
      <c r="E61" s="44">
        <v>2</v>
      </c>
      <c r="F61" s="44">
        <v>2</v>
      </c>
      <c r="G61" s="44">
        <v>2</v>
      </c>
      <c r="H61" s="44">
        <v>3</v>
      </c>
      <c r="I61" s="44">
        <v>3</v>
      </c>
      <c r="J61" s="44">
        <v>2</v>
      </c>
      <c r="K61" s="44">
        <v>2</v>
      </c>
      <c r="L61" s="44">
        <v>2</v>
      </c>
      <c r="M61" s="44">
        <v>2</v>
      </c>
      <c r="N61" s="44">
        <v>2</v>
      </c>
      <c r="O61" s="44">
        <v>2</v>
      </c>
      <c r="P61" s="44">
        <v>2</v>
      </c>
      <c r="Q61" s="44">
        <v>2</v>
      </c>
      <c r="R61" s="44">
        <v>2</v>
      </c>
      <c r="S61" s="44">
        <v>2</v>
      </c>
      <c r="T61" s="44">
        <v>2</v>
      </c>
      <c r="U61" s="45" t="s">
        <v>113</v>
      </c>
      <c r="V61" s="45" t="s">
        <v>41</v>
      </c>
      <c r="W61" s="45" t="s">
        <v>41</v>
      </c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5" t="s">
        <v>113</v>
      </c>
      <c r="AT61" s="45" t="s">
        <v>41</v>
      </c>
      <c r="AU61" s="45" t="s">
        <v>41</v>
      </c>
      <c r="AV61" s="45" t="s">
        <v>41</v>
      </c>
      <c r="AW61" s="45" t="s">
        <v>41</v>
      </c>
      <c r="AX61" s="45" t="s">
        <v>41</v>
      </c>
      <c r="AY61" s="45" t="s">
        <v>41</v>
      </c>
      <c r="AZ61" s="45" t="s">
        <v>41</v>
      </c>
      <c r="BA61" s="45" t="s">
        <v>41</v>
      </c>
      <c r="BB61" s="45" t="s">
        <v>41</v>
      </c>
      <c r="BC61" s="45" t="s">
        <v>41</v>
      </c>
      <c r="BD61" s="45" t="s">
        <v>41</v>
      </c>
      <c r="BE61" s="71">
        <f t="shared" si="1"/>
        <v>34</v>
      </c>
    </row>
    <row r="62" spans="1:57" ht="13.5" thickBot="1">
      <c r="A62" s="106"/>
      <c r="B62" s="118"/>
      <c r="C62" s="119"/>
      <c r="D62" s="44" t="s">
        <v>22</v>
      </c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5" t="s">
        <v>113</v>
      </c>
      <c r="V62" s="45" t="s">
        <v>41</v>
      </c>
      <c r="W62" s="45" t="s">
        <v>41</v>
      </c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5" t="s">
        <v>113</v>
      </c>
      <c r="AT62" s="45" t="s">
        <v>41</v>
      </c>
      <c r="AU62" s="45" t="s">
        <v>41</v>
      </c>
      <c r="AV62" s="45" t="s">
        <v>41</v>
      </c>
      <c r="AW62" s="45" t="s">
        <v>41</v>
      </c>
      <c r="AX62" s="45" t="s">
        <v>41</v>
      </c>
      <c r="AY62" s="45" t="s">
        <v>41</v>
      </c>
      <c r="AZ62" s="45" t="s">
        <v>41</v>
      </c>
      <c r="BA62" s="45" t="s">
        <v>41</v>
      </c>
      <c r="BB62" s="45" t="s">
        <v>41</v>
      </c>
      <c r="BC62" s="45" t="s">
        <v>41</v>
      </c>
      <c r="BD62" s="45" t="s">
        <v>41</v>
      </c>
      <c r="BE62" s="71">
        <f t="shared" si="1"/>
        <v>0</v>
      </c>
    </row>
    <row r="63" spans="1:57" ht="13.5" thickBot="1">
      <c r="A63" s="106"/>
      <c r="B63" s="118"/>
      <c r="C63" s="119"/>
      <c r="D63" s="44" t="s">
        <v>29</v>
      </c>
      <c r="E63" s="44"/>
      <c r="F63" s="44">
        <v>1</v>
      </c>
      <c r="G63" s="44"/>
      <c r="H63" s="44"/>
      <c r="I63" s="44">
        <v>1</v>
      </c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5" t="s">
        <v>113</v>
      </c>
      <c r="V63" s="45" t="s">
        <v>41</v>
      </c>
      <c r="W63" s="45" t="s">
        <v>41</v>
      </c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5" t="s">
        <v>113</v>
      </c>
      <c r="AT63" s="45" t="s">
        <v>41</v>
      </c>
      <c r="AU63" s="45" t="s">
        <v>41</v>
      </c>
      <c r="AV63" s="45" t="s">
        <v>41</v>
      </c>
      <c r="AW63" s="45" t="s">
        <v>41</v>
      </c>
      <c r="AX63" s="45" t="s">
        <v>41</v>
      </c>
      <c r="AY63" s="45" t="s">
        <v>41</v>
      </c>
      <c r="AZ63" s="45" t="s">
        <v>41</v>
      </c>
      <c r="BA63" s="45" t="s">
        <v>41</v>
      </c>
      <c r="BB63" s="45" t="s">
        <v>41</v>
      </c>
      <c r="BC63" s="45" t="s">
        <v>41</v>
      </c>
      <c r="BD63" s="45" t="s">
        <v>41</v>
      </c>
      <c r="BE63" s="71">
        <f t="shared" si="1"/>
        <v>2</v>
      </c>
    </row>
    <row r="64" spans="1:57" ht="13.5" thickBot="1">
      <c r="A64" s="106"/>
      <c r="B64" s="118" t="s">
        <v>130</v>
      </c>
      <c r="C64" s="119" t="s">
        <v>131</v>
      </c>
      <c r="D64" s="44" t="s">
        <v>21</v>
      </c>
      <c r="E64" s="44">
        <v>2</v>
      </c>
      <c r="F64" s="44">
        <v>2</v>
      </c>
      <c r="G64" s="44">
        <v>2</v>
      </c>
      <c r="H64" s="44">
        <v>2</v>
      </c>
      <c r="I64" s="44">
        <v>2</v>
      </c>
      <c r="J64" s="44">
        <v>2</v>
      </c>
      <c r="K64" s="44">
        <v>2</v>
      </c>
      <c r="L64" s="44">
        <v>2</v>
      </c>
      <c r="M64" s="44">
        <v>2</v>
      </c>
      <c r="N64" s="44">
        <v>2</v>
      </c>
      <c r="O64" s="44">
        <v>2</v>
      </c>
      <c r="P64" s="44">
        <v>2</v>
      </c>
      <c r="Q64" s="44">
        <v>2</v>
      </c>
      <c r="R64" s="44">
        <v>2</v>
      </c>
      <c r="S64" s="44">
        <v>2</v>
      </c>
      <c r="T64" s="44">
        <v>2</v>
      </c>
      <c r="U64" s="45" t="s">
        <v>113</v>
      </c>
      <c r="V64" s="45" t="s">
        <v>41</v>
      </c>
      <c r="W64" s="45" t="s">
        <v>41</v>
      </c>
      <c r="X64" s="44">
        <v>2</v>
      </c>
      <c r="Y64" s="44">
        <v>2</v>
      </c>
      <c r="Z64" s="44">
        <v>2</v>
      </c>
      <c r="AA64" s="44">
        <v>2</v>
      </c>
      <c r="AB64" s="44">
        <v>2</v>
      </c>
      <c r="AC64" s="44">
        <v>2</v>
      </c>
      <c r="AD64" s="44">
        <v>2</v>
      </c>
      <c r="AE64" s="44">
        <v>2</v>
      </c>
      <c r="AF64" s="44">
        <v>2</v>
      </c>
      <c r="AG64" s="44">
        <v>2</v>
      </c>
      <c r="AH64" s="44">
        <v>2</v>
      </c>
      <c r="AI64" s="44">
        <v>2</v>
      </c>
      <c r="AJ64" s="44">
        <v>2</v>
      </c>
      <c r="AK64" s="44">
        <v>2</v>
      </c>
      <c r="AL64" s="44">
        <v>2</v>
      </c>
      <c r="AM64" s="44"/>
      <c r="AN64" s="44"/>
      <c r="AO64" s="44"/>
      <c r="AP64" s="44"/>
      <c r="AQ64" s="44"/>
      <c r="AR64" s="44"/>
      <c r="AS64" s="45" t="s">
        <v>113</v>
      </c>
      <c r="AT64" s="45" t="s">
        <v>41</v>
      </c>
      <c r="AU64" s="45" t="s">
        <v>41</v>
      </c>
      <c r="AV64" s="45" t="s">
        <v>41</v>
      </c>
      <c r="AW64" s="45" t="s">
        <v>41</v>
      </c>
      <c r="AX64" s="45" t="s">
        <v>41</v>
      </c>
      <c r="AY64" s="45" t="s">
        <v>41</v>
      </c>
      <c r="AZ64" s="45" t="s">
        <v>41</v>
      </c>
      <c r="BA64" s="45" t="s">
        <v>41</v>
      </c>
      <c r="BB64" s="45" t="s">
        <v>41</v>
      </c>
      <c r="BC64" s="45" t="s">
        <v>41</v>
      </c>
      <c r="BD64" s="45" t="s">
        <v>41</v>
      </c>
      <c r="BE64" s="71">
        <f t="shared" si="1"/>
        <v>62</v>
      </c>
    </row>
    <row r="65" spans="1:57" ht="13.5" thickBot="1">
      <c r="A65" s="106"/>
      <c r="B65" s="118"/>
      <c r="C65" s="119"/>
      <c r="D65" s="44" t="s">
        <v>22</v>
      </c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5" t="s">
        <v>113</v>
      </c>
      <c r="V65" s="45" t="s">
        <v>41</v>
      </c>
      <c r="W65" s="45" t="s">
        <v>41</v>
      </c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5" t="s">
        <v>113</v>
      </c>
      <c r="AT65" s="45" t="s">
        <v>41</v>
      </c>
      <c r="AU65" s="45" t="s">
        <v>41</v>
      </c>
      <c r="AV65" s="45" t="s">
        <v>41</v>
      </c>
      <c r="AW65" s="45" t="s">
        <v>41</v>
      </c>
      <c r="AX65" s="45" t="s">
        <v>41</v>
      </c>
      <c r="AY65" s="45" t="s">
        <v>41</v>
      </c>
      <c r="AZ65" s="45" t="s">
        <v>41</v>
      </c>
      <c r="BA65" s="45" t="s">
        <v>41</v>
      </c>
      <c r="BB65" s="45" t="s">
        <v>41</v>
      </c>
      <c r="BC65" s="45" t="s">
        <v>41</v>
      </c>
      <c r="BD65" s="45" t="s">
        <v>41</v>
      </c>
      <c r="BE65" s="71">
        <f t="shared" si="1"/>
        <v>0</v>
      </c>
    </row>
    <row r="66" spans="1:57" ht="13.5" thickBot="1">
      <c r="A66" s="106"/>
      <c r="B66" s="118"/>
      <c r="C66" s="119"/>
      <c r="D66" s="44" t="s">
        <v>29</v>
      </c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5" t="s">
        <v>113</v>
      </c>
      <c r="V66" s="45" t="s">
        <v>41</v>
      </c>
      <c r="W66" s="45" t="s">
        <v>41</v>
      </c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5" t="s">
        <v>113</v>
      </c>
      <c r="AT66" s="45" t="s">
        <v>41</v>
      </c>
      <c r="AU66" s="45" t="s">
        <v>41</v>
      </c>
      <c r="AV66" s="45" t="s">
        <v>41</v>
      </c>
      <c r="AW66" s="45" t="s">
        <v>41</v>
      </c>
      <c r="AX66" s="45" t="s">
        <v>41</v>
      </c>
      <c r="AY66" s="45" t="s">
        <v>41</v>
      </c>
      <c r="AZ66" s="45" t="s">
        <v>41</v>
      </c>
      <c r="BA66" s="45" t="s">
        <v>41</v>
      </c>
      <c r="BB66" s="45" t="s">
        <v>41</v>
      </c>
      <c r="BC66" s="45" t="s">
        <v>41</v>
      </c>
      <c r="BD66" s="45" t="s">
        <v>41</v>
      </c>
      <c r="BE66" s="71">
        <f t="shared" si="1"/>
        <v>0</v>
      </c>
    </row>
    <row r="67" spans="1:57" ht="13.5" thickBot="1">
      <c r="A67" s="106"/>
      <c r="B67" s="118" t="s">
        <v>132</v>
      </c>
      <c r="C67" s="119" t="s">
        <v>133</v>
      </c>
      <c r="D67" s="44" t="s">
        <v>21</v>
      </c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5" t="s">
        <v>113</v>
      </c>
      <c r="V67" s="45" t="s">
        <v>41</v>
      </c>
      <c r="W67" s="45" t="s">
        <v>41</v>
      </c>
      <c r="X67" s="44">
        <v>1</v>
      </c>
      <c r="Y67" s="44">
        <v>1</v>
      </c>
      <c r="Z67" s="44">
        <v>1</v>
      </c>
      <c r="AA67" s="44">
        <v>2</v>
      </c>
      <c r="AB67" s="44">
        <v>1</v>
      </c>
      <c r="AC67" s="44">
        <v>2</v>
      </c>
      <c r="AD67" s="44">
        <v>1</v>
      </c>
      <c r="AE67" s="44">
        <v>1</v>
      </c>
      <c r="AF67" s="44">
        <v>1</v>
      </c>
      <c r="AG67" s="44">
        <v>2</v>
      </c>
      <c r="AH67" s="44">
        <v>1</v>
      </c>
      <c r="AI67" s="44">
        <v>1</v>
      </c>
      <c r="AJ67" s="44">
        <v>1</v>
      </c>
      <c r="AK67" s="44">
        <v>1</v>
      </c>
      <c r="AL67" s="44">
        <v>1</v>
      </c>
      <c r="AM67" s="44"/>
      <c r="AN67" s="44"/>
      <c r="AO67" s="44"/>
      <c r="AP67" s="44"/>
      <c r="AQ67" s="44"/>
      <c r="AR67" s="44"/>
      <c r="AS67" s="45" t="s">
        <v>113</v>
      </c>
      <c r="AT67" s="45" t="s">
        <v>41</v>
      </c>
      <c r="AU67" s="45" t="s">
        <v>41</v>
      </c>
      <c r="AV67" s="45" t="s">
        <v>41</v>
      </c>
      <c r="AW67" s="45" t="s">
        <v>41</v>
      </c>
      <c r="AX67" s="45" t="s">
        <v>41</v>
      </c>
      <c r="AY67" s="45" t="s">
        <v>41</v>
      </c>
      <c r="AZ67" s="45" t="s">
        <v>41</v>
      </c>
      <c r="BA67" s="45" t="s">
        <v>41</v>
      </c>
      <c r="BB67" s="45" t="s">
        <v>41</v>
      </c>
      <c r="BC67" s="45" t="s">
        <v>41</v>
      </c>
      <c r="BD67" s="45" t="s">
        <v>41</v>
      </c>
      <c r="BE67" s="71">
        <f t="shared" si="1"/>
        <v>18</v>
      </c>
    </row>
    <row r="68" spans="1:57" ht="13.5" thickBot="1">
      <c r="A68" s="106"/>
      <c r="B68" s="118"/>
      <c r="C68" s="119"/>
      <c r="D68" s="44" t="s">
        <v>22</v>
      </c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5" t="s">
        <v>113</v>
      </c>
      <c r="V68" s="45" t="s">
        <v>41</v>
      </c>
      <c r="W68" s="45" t="s">
        <v>41</v>
      </c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5" t="s">
        <v>113</v>
      </c>
      <c r="AT68" s="45" t="s">
        <v>41</v>
      </c>
      <c r="AU68" s="45" t="s">
        <v>41</v>
      </c>
      <c r="AV68" s="45" t="s">
        <v>41</v>
      </c>
      <c r="AW68" s="45" t="s">
        <v>41</v>
      </c>
      <c r="AX68" s="45" t="s">
        <v>41</v>
      </c>
      <c r="AY68" s="45" t="s">
        <v>41</v>
      </c>
      <c r="AZ68" s="45" t="s">
        <v>41</v>
      </c>
      <c r="BA68" s="45" t="s">
        <v>41</v>
      </c>
      <c r="BB68" s="45" t="s">
        <v>41</v>
      </c>
      <c r="BC68" s="45" t="s">
        <v>41</v>
      </c>
      <c r="BD68" s="45" t="s">
        <v>41</v>
      </c>
      <c r="BE68" s="71">
        <f t="shared" si="1"/>
        <v>0</v>
      </c>
    </row>
    <row r="69" spans="1:57" ht="13.5" thickBot="1">
      <c r="A69" s="106"/>
      <c r="B69" s="118"/>
      <c r="C69" s="119"/>
      <c r="D69" s="44" t="s">
        <v>29</v>
      </c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5" t="s">
        <v>113</v>
      </c>
      <c r="V69" s="45" t="s">
        <v>41</v>
      </c>
      <c r="W69" s="45" t="s">
        <v>41</v>
      </c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5" t="s">
        <v>113</v>
      </c>
      <c r="AT69" s="45" t="s">
        <v>41</v>
      </c>
      <c r="AU69" s="45" t="s">
        <v>41</v>
      </c>
      <c r="AV69" s="45" t="s">
        <v>41</v>
      </c>
      <c r="AW69" s="45" t="s">
        <v>41</v>
      </c>
      <c r="AX69" s="45" t="s">
        <v>41</v>
      </c>
      <c r="AY69" s="45" t="s">
        <v>41</v>
      </c>
      <c r="AZ69" s="45" t="s">
        <v>41</v>
      </c>
      <c r="BA69" s="45" t="s">
        <v>41</v>
      </c>
      <c r="BB69" s="45" t="s">
        <v>41</v>
      </c>
      <c r="BC69" s="45" t="s">
        <v>41</v>
      </c>
      <c r="BD69" s="45" t="s">
        <v>41</v>
      </c>
      <c r="BE69" s="71">
        <f t="shared" si="1"/>
        <v>0</v>
      </c>
    </row>
    <row r="70" spans="1:57" ht="13.5" thickBot="1">
      <c r="A70" s="106"/>
      <c r="B70" s="118" t="s">
        <v>152</v>
      </c>
      <c r="C70" s="119" t="s">
        <v>154</v>
      </c>
      <c r="D70" s="44" t="s">
        <v>21</v>
      </c>
      <c r="E70" s="44">
        <v>2</v>
      </c>
      <c r="F70" s="44">
        <v>2</v>
      </c>
      <c r="G70" s="44">
        <v>2</v>
      </c>
      <c r="H70" s="44">
        <v>2</v>
      </c>
      <c r="I70" s="44">
        <v>1</v>
      </c>
      <c r="J70" s="44">
        <v>2</v>
      </c>
      <c r="K70" s="44">
        <v>1</v>
      </c>
      <c r="L70" s="44">
        <v>3</v>
      </c>
      <c r="M70" s="44">
        <v>2</v>
      </c>
      <c r="N70" s="44">
        <v>2</v>
      </c>
      <c r="O70" s="44">
        <v>2</v>
      </c>
      <c r="P70" s="44">
        <v>2</v>
      </c>
      <c r="Q70" s="44">
        <v>2</v>
      </c>
      <c r="R70" s="44">
        <v>2</v>
      </c>
      <c r="S70" s="44">
        <v>2</v>
      </c>
      <c r="T70" s="44">
        <v>3</v>
      </c>
      <c r="U70" s="45" t="s">
        <v>113</v>
      </c>
      <c r="V70" s="45" t="s">
        <v>41</v>
      </c>
      <c r="W70" s="45" t="s">
        <v>41</v>
      </c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5" t="s">
        <v>113</v>
      </c>
      <c r="AT70" s="45" t="s">
        <v>41</v>
      </c>
      <c r="AU70" s="45" t="s">
        <v>41</v>
      </c>
      <c r="AV70" s="45" t="s">
        <v>41</v>
      </c>
      <c r="AW70" s="45" t="s">
        <v>41</v>
      </c>
      <c r="AX70" s="45" t="s">
        <v>41</v>
      </c>
      <c r="AY70" s="45" t="s">
        <v>41</v>
      </c>
      <c r="AZ70" s="45" t="s">
        <v>41</v>
      </c>
      <c r="BA70" s="45" t="s">
        <v>41</v>
      </c>
      <c r="BB70" s="45" t="s">
        <v>41</v>
      </c>
      <c r="BC70" s="45" t="s">
        <v>41</v>
      </c>
      <c r="BD70" s="45" t="s">
        <v>41</v>
      </c>
      <c r="BE70" s="71">
        <f t="shared" si="1"/>
        <v>32</v>
      </c>
    </row>
    <row r="71" spans="1:57" ht="13.5" thickBot="1">
      <c r="A71" s="106"/>
      <c r="B71" s="118"/>
      <c r="C71" s="119"/>
      <c r="D71" s="44" t="s">
        <v>22</v>
      </c>
      <c r="E71" s="44"/>
      <c r="F71" s="44"/>
      <c r="G71" s="44">
        <v>1</v>
      </c>
      <c r="H71" s="44"/>
      <c r="I71" s="44">
        <v>1</v>
      </c>
      <c r="J71" s="44"/>
      <c r="K71" s="44"/>
      <c r="L71" s="44">
        <v>1</v>
      </c>
      <c r="M71" s="44"/>
      <c r="N71" s="44"/>
      <c r="O71" s="44">
        <v>1</v>
      </c>
      <c r="P71" s="44"/>
      <c r="Q71" s="44">
        <v>1</v>
      </c>
      <c r="R71" s="44"/>
      <c r="S71" s="44">
        <v>1</v>
      </c>
      <c r="T71" s="44"/>
      <c r="U71" s="45" t="s">
        <v>113</v>
      </c>
      <c r="V71" s="45" t="s">
        <v>41</v>
      </c>
      <c r="W71" s="45" t="s">
        <v>41</v>
      </c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5" t="s">
        <v>113</v>
      </c>
      <c r="AT71" s="45" t="s">
        <v>41</v>
      </c>
      <c r="AU71" s="45" t="s">
        <v>41</v>
      </c>
      <c r="AV71" s="45" t="s">
        <v>41</v>
      </c>
      <c r="AW71" s="45" t="s">
        <v>41</v>
      </c>
      <c r="AX71" s="45" t="s">
        <v>41</v>
      </c>
      <c r="AY71" s="45" t="s">
        <v>41</v>
      </c>
      <c r="AZ71" s="45" t="s">
        <v>41</v>
      </c>
      <c r="BA71" s="45" t="s">
        <v>41</v>
      </c>
      <c r="BB71" s="45" t="s">
        <v>41</v>
      </c>
      <c r="BC71" s="45" t="s">
        <v>41</v>
      </c>
      <c r="BD71" s="45" t="s">
        <v>41</v>
      </c>
      <c r="BE71" s="71">
        <f t="shared" si="1"/>
        <v>6</v>
      </c>
    </row>
    <row r="72" spans="1:57" ht="13.5" thickBot="1">
      <c r="A72" s="106"/>
      <c r="B72" s="118"/>
      <c r="C72" s="119"/>
      <c r="D72" s="44" t="s">
        <v>29</v>
      </c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5" t="s">
        <v>113</v>
      </c>
      <c r="V72" s="45" t="s">
        <v>41</v>
      </c>
      <c r="W72" s="45" t="s">
        <v>41</v>
      </c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5" t="s">
        <v>113</v>
      </c>
      <c r="AT72" s="45" t="s">
        <v>41</v>
      </c>
      <c r="AU72" s="45" t="s">
        <v>41</v>
      </c>
      <c r="AV72" s="45" t="s">
        <v>41</v>
      </c>
      <c r="AW72" s="45" t="s">
        <v>41</v>
      </c>
      <c r="AX72" s="45" t="s">
        <v>41</v>
      </c>
      <c r="AY72" s="45" t="s">
        <v>41</v>
      </c>
      <c r="AZ72" s="45" t="s">
        <v>41</v>
      </c>
      <c r="BA72" s="45" t="s">
        <v>41</v>
      </c>
      <c r="BB72" s="45" t="s">
        <v>41</v>
      </c>
      <c r="BC72" s="45" t="s">
        <v>41</v>
      </c>
      <c r="BD72" s="45" t="s">
        <v>41</v>
      </c>
      <c r="BE72" s="71">
        <f aca="true" t="shared" si="11" ref="BE72:BE102">E72+F72+G72+H72+I72+J72+K72+L72+M72+N72+O72+P72+Q72+R72+S72+T72+X72+Y72+Z72+AA72+AB72+AC72+AD72+AE72+AF72+AG72+AH72+AI72+AJ72+AK72+AL72+AM72+AN72+AO72+AP72+AQ72+AR72</f>
        <v>0</v>
      </c>
    </row>
    <row r="73" spans="1:57" ht="13.5" thickBot="1">
      <c r="A73" s="106"/>
      <c r="B73" s="118" t="s">
        <v>153</v>
      </c>
      <c r="C73" s="119" t="s">
        <v>155</v>
      </c>
      <c r="D73" s="44" t="s">
        <v>21</v>
      </c>
      <c r="E73" s="44">
        <v>2</v>
      </c>
      <c r="F73" s="44">
        <v>2</v>
      </c>
      <c r="G73" s="44">
        <v>1</v>
      </c>
      <c r="H73" s="44">
        <v>2</v>
      </c>
      <c r="I73" s="44">
        <v>2</v>
      </c>
      <c r="J73" s="44">
        <v>3</v>
      </c>
      <c r="K73" s="44">
        <v>2</v>
      </c>
      <c r="L73" s="44">
        <v>2</v>
      </c>
      <c r="M73" s="44">
        <v>2</v>
      </c>
      <c r="N73" s="44">
        <v>2</v>
      </c>
      <c r="O73" s="44">
        <v>2</v>
      </c>
      <c r="P73" s="44">
        <v>2</v>
      </c>
      <c r="Q73" s="44">
        <v>2</v>
      </c>
      <c r="R73" s="44">
        <v>2</v>
      </c>
      <c r="S73" s="44">
        <v>2</v>
      </c>
      <c r="T73" s="44">
        <v>2</v>
      </c>
      <c r="U73" s="45" t="s">
        <v>113</v>
      </c>
      <c r="V73" s="45" t="s">
        <v>41</v>
      </c>
      <c r="W73" s="45" t="s">
        <v>41</v>
      </c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5" t="s">
        <v>113</v>
      </c>
      <c r="AT73" s="45" t="s">
        <v>41</v>
      </c>
      <c r="AU73" s="45" t="s">
        <v>41</v>
      </c>
      <c r="AV73" s="45" t="s">
        <v>41</v>
      </c>
      <c r="AW73" s="45" t="s">
        <v>41</v>
      </c>
      <c r="AX73" s="45" t="s">
        <v>41</v>
      </c>
      <c r="AY73" s="45" t="s">
        <v>41</v>
      </c>
      <c r="AZ73" s="45" t="s">
        <v>41</v>
      </c>
      <c r="BA73" s="45" t="s">
        <v>41</v>
      </c>
      <c r="BB73" s="45" t="s">
        <v>41</v>
      </c>
      <c r="BC73" s="45" t="s">
        <v>41</v>
      </c>
      <c r="BD73" s="45" t="s">
        <v>41</v>
      </c>
      <c r="BE73" s="71">
        <f t="shared" si="11"/>
        <v>32</v>
      </c>
    </row>
    <row r="74" spans="1:57" ht="13.5" thickBot="1">
      <c r="A74" s="106"/>
      <c r="B74" s="118"/>
      <c r="C74" s="119"/>
      <c r="D74" s="44" t="s">
        <v>22</v>
      </c>
      <c r="E74" s="44"/>
      <c r="F74" s="44">
        <v>1</v>
      </c>
      <c r="G74" s="44"/>
      <c r="H74" s="44">
        <v>1</v>
      </c>
      <c r="I74" s="44"/>
      <c r="J74" s="44"/>
      <c r="K74" s="44">
        <v>1</v>
      </c>
      <c r="L74" s="44"/>
      <c r="M74" s="44"/>
      <c r="N74" s="44"/>
      <c r="O74" s="44">
        <v>1</v>
      </c>
      <c r="P74" s="44"/>
      <c r="Q74" s="44">
        <v>1</v>
      </c>
      <c r="R74" s="44">
        <v>1</v>
      </c>
      <c r="S74" s="44"/>
      <c r="T74" s="44"/>
      <c r="U74" s="45" t="s">
        <v>113</v>
      </c>
      <c r="V74" s="45" t="s">
        <v>41</v>
      </c>
      <c r="W74" s="45" t="s">
        <v>41</v>
      </c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5" t="s">
        <v>113</v>
      </c>
      <c r="AT74" s="45" t="s">
        <v>41</v>
      </c>
      <c r="AU74" s="45" t="s">
        <v>41</v>
      </c>
      <c r="AV74" s="45" t="s">
        <v>41</v>
      </c>
      <c r="AW74" s="45" t="s">
        <v>41</v>
      </c>
      <c r="AX74" s="45" t="s">
        <v>41</v>
      </c>
      <c r="AY74" s="45" t="s">
        <v>41</v>
      </c>
      <c r="AZ74" s="45" t="s">
        <v>41</v>
      </c>
      <c r="BA74" s="45" t="s">
        <v>41</v>
      </c>
      <c r="BB74" s="45" t="s">
        <v>41</v>
      </c>
      <c r="BC74" s="45" t="s">
        <v>41</v>
      </c>
      <c r="BD74" s="45" t="s">
        <v>41</v>
      </c>
      <c r="BE74" s="71">
        <f t="shared" si="11"/>
        <v>6</v>
      </c>
    </row>
    <row r="75" spans="1:57" ht="13.5" thickBot="1">
      <c r="A75" s="106"/>
      <c r="B75" s="118"/>
      <c r="C75" s="119"/>
      <c r="D75" s="44" t="s">
        <v>29</v>
      </c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5" t="s">
        <v>113</v>
      </c>
      <c r="V75" s="45" t="s">
        <v>41</v>
      </c>
      <c r="W75" s="45" t="s">
        <v>41</v>
      </c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5" t="s">
        <v>113</v>
      </c>
      <c r="AT75" s="45" t="s">
        <v>41</v>
      </c>
      <c r="AU75" s="45" t="s">
        <v>41</v>
      </c>
      <c r="AV75" s="45" t="s">
        <v>41</v>
      </c>
      <c r="AW75" s="45" t="s">
        <v>41</v>
      </c>
      <c r="AX75" s="45" t="s">
        <v>41</v>
      </c>
      <c r="AY75" s="45" t="s">
        <v>41</v>
      </c>
      <c r="AZ75" s="45" t="s">
        <v>41</v>
      </c>
      <c r="BA75" s="45" t="s">
        <v>41</v>
      </c>
      <c r="BB75" s="45" t="s">
        <v>41</v>
      </c>
      <c r="BC75" s="45" t="s">
        <v>41</v>
      </c>
      <c r="BD75" s="45" t="s">
        <v>41</v>
      </c>
      <c r="BE75" s="71">
        <f t="shared" si="11"/>
        <v>0</v>
      </c>
    </row>
    <row r="76" spans="1:57" ht="13.5" thickBot="1">
      <c r="A76" s="106"/>
      <c r="B76" s="103" t="s">
        <v>134</v>
      </c>
      <c r="C76" s="99" t="s">
        <v>135</v>
      </c>
      <c r="D76" s="45" t="s">
        <v>21</v>
      </c>
      <c r="E76" s="45">
        <f>E79+E90</f>
        <v>0</v>
      </c>
      <c r="F76" s="45">
        <f aca="true" t="shared" si="12" ref="F76:AR76">F79+F90</f>
        <v>0</v>
      </c>
      <c r="G76" s="45">
        <f t="shared" si="12"/>
        <v>0</v>
      </c>
      <c r="H76" s="45">
        <f t="shared" si="12"/>
        <v>0</v>
      </c>
      <c r="I76" s="45">
        <f t="shared" si="12"/>
        <v>0</v>
      </c>
      <c r="J76" s="45">
        <f t="shared" si="12"/>
        <v>0</v>
      </c>
      <c r="K76" s="45">
        <f t="shared" si="12"/>
        <v>0</v>
      </c>
      <c r="L76" s="45">
        <f t="shared" si="12"/>
        <v>0</v>
      </c>
      <c r="M76" s="45">
        <f t="shared" si="12"/>
        <v>0</v>
      </c>
      <c r="N76" s="45">
        <f t="shared" si="12"/>
        <v>0</v>
      </c>
      <c r="O76" s="45">
        <f t="shared" si="12"/>
        <v>0</v>
      </c>
      <c r="P76" s="45">
        <f t="shared" si="12"/>
        <v>0</v>
      </c>
      <c r="Q76" s="45">
        <f t="shared" si="12"/>
        <v>0</v>
      </c>
      <c r="R76" s="45">
        <f t="shared" si="12"/>
        <v>0</v>
      </c>
      <c r="S76" s="45">
        <f t="shared" si="12"/>
        <v>0</v>
      </c>
      <c r="T76" s="45">
        <f t="shared" si="12"/>
        <v>0</v>
      </c>
      <c r="U76" s="45" t="s">
        <v>113</v>
      </c>
      <c r="V76" s="45" t="s">
        <v>41</v>
      </c>
      <c r="W76" s="45" t="s">
        <v>41</v>
      </c>
      <c r="X76" s="45">
        <f t="shared" si="12"/>
        <v>13</v>
      </c>
      <c r="Y76" s="45">
        <f t="shared" si="12"/>
        <v>13</v>
      </c>
      <c r="Z76" s="45">
        <f t="shared" si="12"/>
        <v>13</v>
      </c>
      <c r="AA76" s="45">
        <f t="shared" si="12"/>
        <v>12</v>
      </c>
      <c r="AB76" s="45">
        <f t="shared" si="12"/>
        <v>12</v>
      </c>
      <c r="AC76" s="45">
        <f t="shared" si="12"/>
        <v>11</v>
      </c>
      <c r="AD76" s="45">
        <f t="shared" si="12"/>
        <v>13</v>
      </c>
      <c r="AE76" s="45">
        <f t="shared" si="12"/>
        <v>11</v>
      </c>
      <c r="AF76" s="45">
        <f t="shared" si="12"/>
        <v>13</v>
      </c>
      <c r="AG76" s="45">
        <f t="shared" si="12"/>
        <v>11</v>
      </c>
      <c r="AH76" s="45">
        <f t="shared" si="12"/>
        <v>11</v>
      </c>
      <c r="AI76" s="45">
        <f t="shared" si="12"/>
        <v>13</v>
      </c>
      <c r="AJ76" s="45">
        <f t="shared" si="12"/>
        <v>12</v>
      </c>
      <c r="AK76" s="45">
        <f t="shared" si="12"/>
        <v>13</v>
      </c>
      <c r="AL76" s="45">
        <f t="shared" si="12"/>
        <v>13</v>
      </c>
      <c r="AM76" s="45">
        <f t="shared" si="12"/>
        <v>36</v>
      </c>
      <c r="AN76" s="45">
        <f t="shared" si="12"/>
        <v>36</v>
      </c>
      <c r="AO76" s="45">
        <f t="shared" si="12"/>
        <v>36</v>
      </c>
      <c r="AP76" s="45">
        <f t="shared" si="12"/>
        <v>36</v>
      </c>
      <c r="AQ76" s="45">
        <f t="shared" si="12"/>
        <v>36</v>
      </c>
      <c r="AR76" s="45">
        <f t="shared" si="12"/>
        <v>36</v>
      </c>
      <c r="AS76" s="45" t="s">
        <v>113</v>
      </c>
      <c r="AT76" s="45" t="s">
        <v>41</v>
      </c>
      <c r="AU76" s="45" t="s">
        <v>41</v>
      </c>
      <c r="AV76" s="45" t="s">
        <v>41</v>
      </c>
      <c r="AW76" s="45" t="s">
        <v>41</v>
      </c>
      <c r="AX76" s="45" t="s">
        <v>41</v>
      </c>
      <c r="AY76" s="45" t="s">
        <v>41</v>
      </c>
      <c r="AZ76" s="45" t="s">
        <v>41</v>
      </c>
      <c r="BA76" s="45" t="s">
        <v>41</v>
      </c>
      <c r="BB76" s="45" t="s">
        <v>41</v>
      </c>
      <c r="BC76" s="45" t="s">
        <v>41</v>
      </c>
      <c r="BD76" s="45" t="s">
        <v>41</v>
      </c>
      <c r="BE76" s="70">
        <f t="shared" si="11"/>
        <v>400</v>
      </c>
    </row>
    <row r="77" spans="1:57" ht="13.5" thickBot="1">
      <c r="A77" s="106"/>
      <c r="B77" s="103"/>
      <c r="C77" s="99"/>
      <c r="D77" s="45" t="s">
        <v>22</v>
      </c>
      <c r="E77" s="45">
        <f>E80+E91</f>
        <v>0</v>
      </c>
      <c r="F77" s="45">
        <f aca="true" t="shared" si="13" ref="F77:AR77">F80+F91</f>
        <v>0</v>
      </c>
      <c r="G77" s="45">
        <f t="shared" si="13"/>
        <v>0</v>
      </c>
      <c r="H77" s="45">
        <f t="shared" si="13"/>
        <v>0</v>
      </c>
      <c r="I77" s="45">
        <f t="shared" si="13"/>
        <v>0</v>
      </c>
      <c r="J77" s="45">
        <f t="shared" si="13"/>
        <v>0</v>
      </c>
      <c r="K77" s="45">
        <f t="shared" si="13"/>
        <v>0</v>
      </c>
      <c r="L77" s="45">
        <f t="shared" si="13"/>
        <v>0</v>
      </c>
      <c r="M77" s="45">
        <f t="shared" si="13"/>
        <v>0</v>
      </c>
      <c r="N77" s="45">
        <f t="shared" si="13"/>
        <v>0</v>
      </c>
      <c r="O77" s="45">
        <f t="shared" si="13"/>
        <v>0</v>
      </c>
      <c r="P77" s="45">
        <f t="shared" si="13"/>
        <v>0</v>
      </c>
      <c r="Q77" s="45">
        <f t="shared" si="13"/>
        <v>0</v>
      </c>
      <c r="R77" s="45">
        <f t="shared" si="13"/>
        <v>0</v>
      </c>
      <c r="S77" s="45">
        <f t="shared" si="13"/>
        <v>0</v>
      </c>
      <c r="T77" s="45">
        <f t="shared" si="13"/>
        <v>0</v>
      </c>
      <c r="U77" s="45" t="s">
        <v>113</v>
      </c>
      <c r="V77" s="45" t="s">
        <v>41</v>
      </c>
      <c r="W77" s="45" t="s">
        <v>41</v>
      </c>
      <c r="X77" s="45">
        <f t="shared" si="13"/>
        <v>0</v>
      </c>
      <c r="Y77" s="45">
        <f t="shared" si="13"/>
        <v>0</v>
      </c>
      <c r="Z77" s="45">
        <f t="shared" si="13"/>
        <v>0</v>
      </c>
      <c r="AA77" s="45">
        <f t="shared" si="13"/>
        <v>0</v>
      </c>
      <c r="AB77" s="45">
        <f t="shared" si="13"/>
        <v>0</v>
      </c>
      <c r="AC77" s="45">
        <f t="shared" si="13"/>
        <v>0</v>
      </c>
      <c r="AD77" s="45">
        <f t="shared" si="13"/>
        <v>0</v>
      </c>
      <c r="AE77" s="45">
        <f t="shared" si="13"/>
        <v>0</v>
      </c>
      <c r="AF77" s="45">
        <f t="shared" si="13"/>
        <v>0</v>
      </c>
      <c r="AG77" s="45">
        <f t="shared" si="13"/>
        <v>0</v>
      </c>
      <c r="AH77" s="45">
        <f t="shared" si="13"/>
        <v>0</v>
      </c>
      <c r="AI77" s="45">
        <f t="shared" si="13"/>
        <v>0</v>
      </c>
      <c r="AJ77" s="45">
        <f t="shared" si="13"/>
        <v>0</v>
      </c>
      <c r="AK77" s="45">
        <f t="shared" si="13"/>
        <v>0</v>
      </c>
      <c r="AL77" s="45">
        <f t="shared" si="13"/>
        <v>0</v>
      </c>
      <c r="AM77" s="45">
        <f t="shared" si="13"/>
        <v>0</v>
      </c>
      <c r="AN77" s="45">
        <f t="shared" si="13"/>
        <v>0</v>
      </c>
      <c r="AO77" s="45">
        <f t="shared" si="13"/>
        <v>0</v>
      </c>
      <c r="AP77" s="45">
        <f t="shared" si="13"/>
        <v>0</v>
      </c>
      <c r="AQ77" s="45">
        <f t="shared" si="13"/>
        <v>0</v>
      </c>
      <c r="AR77" s="45">
        <f t="shared" si="13"/>
        <v>0</v>
      </c>
      <c r="AS77" s="45" t="s">
        <v>113</v>
      </c>
      <c r="AT77" s="45" t="s">
        <v>41</v>
      </c>
      <c r="AU77" s="45" t="s">
        <v>41</v>
      </c>
      <c r="AV77" s="45" t="s">
        <v>41</v>
      </c>
      <c r="AW77" s="45" t="s">
        <v>41</v>
      </c>
      <c r="AX77" s="45" t="s">
        <v>41</v>
      </c>
      <c r="AY77" s="45" t="s">
        <v>41</v>
      </c>
      <c r="AZ77" s="45" t="s">
        <v>41</v>
      </c>
      <c r="BA77" s="45" t="s">
        <v>41</v>
      </c>
      <c r="BB77" s="45" t="s">
        <v>41</v>
      </c>
      <c r="BC77" s="45" t="s">
        <v>41</v>
      </c>
      <c r="BD77" s="45" t="s">
        <v>41</v>
      </c>
      <c r="BE77" s="70">
        <f t="shared" si="11"/>
        <v>0</v>
      </c>
    </row>
    <row r="78" spans="1:57" ht="13.5" thickBot="1">
      <c r="A78" s="106"/>
      <c r="B78" s="103"/>
      <c r="C78" s="99"/>
      <c r="D78" s="45" t="s">
        <v>29</v>
      </c>
      <c r="E78" s="45">
        <f>E81+E92</f>
        <v>0</v>
      </c>
      <c r="F78" s="45">
        <f aca="true" t="shared" si="14" ref="F78:AR78">F81+F92</f>
        <v>0</v>
      </c>
      <c r="G78" s="45">
        <f t="shared" si="14"/>
        <v>0</v>
      </c>
      <c r="H78" s="45">
        <f t="shared" si="14"/>
        <v>0</v>
      </c>
      <c r="I78" s="45">
        <f t="shared" si="14"/>
        <v>0</v>
      </c>
      <c r="J78" s="45">
        <f t="shared" si="14"/>
        <v>0</v>
      </c>
      <c r="K78" s="45">
        <f t="shared" si="14"/>
        <v>0</v>
      </c>
      <c r="L78" s="45">
        <f t="shared" si="14"/>
        <v>0</v>
      </c>
      <c r="M78" s="45">
        <f t="shared" si="14"/>
        <v>0</v>
      </c>
      <c r="N78" s="45">
        <f t="shared" si="14"/>
        <v>0</v>
      </c>
      <c r="O78" s="45">
        <f t="shared" si="14"/>
        <v>0</v>
      </c>
      <c r="P78" s="45">
        <f t="shared" si="14"/>
        <v>0</v>
      </c>
      <c r="Q78" s="45">
        <f t="shared" si="14"/>
        <v>0</v>
      </c>
      <c r="R78" s="45">
        <f t="shared" si="14"/>
        <v>0</v>
      </c>
      <c r="S78" s="45">
        <f t="shared" si="14"/>
        <v>0</v>
      </c>
      <c r="T78" s="45">
        <f t="shared" si="14"/>
        <v>0</v>
      </c>
      <c r="U78" s="45" t="s">
        <v>113</v>
      </c>
      <c r="V78" s="45" t="s">
        <v>41</v>
      </c>
      <c r="W78" s="45" t="s">
        <v>41</v>
      </c>
      <c r="X78" s="45">
        <f t="shared" si="14"/>
        <v>0</v>
      </c>
      <c r="Y78" s="45">
        <f t="shared" si="14"/>
        <v>0</v>
      </c>
      <c r="Z78" s="45">
        <f t="shared" si="14"/>
        <v>0</v>
      </c>
      <c r="AA78" s="45">
        <f t="shared" si="14"/>
        <v>0</v>
      </c>
      <c r="AB78" s="45">
        <f t="shared" si="14"/>
        <v>0</v>
      </c>
      <c r="AC78" s="45">
        <f t="shared" si="14"/>
        <v>0</v>
      </c>
      <c r="AD78" s="45">
        <f t="shared" si="14"/>
        <v>0</v>
      </c>
      <c r="AE78" s="45">
        <f t="shared" si="14"/>
        <v>0</v>
      </c>
      <c r="AF78" s="45">
        <f t="shared" si="14"/>
        <v>0</v>
      </c>
      <c r="AG78" s="45">
        <f t="shared" si="14"/>
        <v>0</v>
      </c>
      <c r="AH78" s="45">
        <f t="shared" si="14"/>
        <v>0</v>
      </c>
      <c r="AI78" s="45">
        <f t="shared" si="14"/>
        <v>0</v>
      </c>
      <c r="AJ78" s="45">
        <f t="shared" si="14"/>
        <v>0</v>
      </c>
      <c r="AK78" s="45">
        <f t="shared" si="14"/>
        <v>0</v>
      </c>
      <c r="AL78" s="45">
        <f t="shared" si="14"/>
        <v>0</v>
      </c>
      <c r="AM78" s="45">
        <f t="shared" si="14"/>
        <v>0</v>
      </c>
      <c r="AN78" s="45">
        <f t="shared" si="14"/>
        <v>0</v>
      </c>
      <c r="AO78" s="45">
        <f t="shared" si="14"/>
        <v>0</v>
      </c>
      <c r="AP78" s="45">
        <f t="shared" si="14"/>
        <v>0</v>
      </c>
      <c r="AQ78" s="45">
        <f t="shared" si="14"/>
        <v>0</v>
      </c>
      <c r="AR78" s="45">
        <f t="shared" si="14"/>
        <v>0</v>
      </c>
      <c r="AS78" s="45" t="s">
        <v>113</v>
      </c>
      <c r="AT78" s="45" t="s">
        <v>41</v>
      </c>
      <c r="AU78" s="45" t="s">
        <v>41</v>
      </c>
      <c r="AV78" s="45" t="s">
        <v>41</v>
      </c>
      <c r="AW78" s="45" t="s">
        <v>41</v>
      </c>
      <c r="AX78" s="45" t="s">
        <v>41</v>
      </c>
      <c r="AY78" s="45" t="s">
        <v>41</v>
      </c>
      <c r="AZ78" s="45" t="s">
        <v>41</v>
      </c>
      <c r="BA78" s="45" t="s">
        <v>41</v>
      </c>
      <c r="BB78" s="45" t="s">
        <v>41</v>
      </c>
      <c r="BC78" s="45" t="s">
        <v>41</v>
      </c>
      <c r="BD78" s="45" t="s">
        <v>41</v>
      </c>
      <c r="BE78" s="70">
        <f t="shared" si="11"/>
        <v>0</v>
      </c>
    </row>
    <row r="79" spans="1:57" ht="13.5" thickBot="1">
      <c r="A79" s="106"/>
      <c r="B79" s="103" t="s">
        <v>136</v>
      </c>
      <c r="C79" s="99" t="s">
        <v>137</v>
      </c>
      <c r="D79" s="45" t="s">
        <v>21</v>
      </c>
      <c r="E79" s="45">
        <f>E82+E85+E89+E83+E86+E88</f>
        <v>0</v>
      </c>
      <c r="F79" s="45">
        <f aca="true" t="shared" si="15" ref="F79:AR79">F82+F85+F89+F83+F86+F88</f>
        <v>0</v>
      </c>
      <c r="G79" s="45">
        <f t="shared" si="15"/>
        <v>0</v>
      </c>
      <c r="H79" s="45">
        <f t="shared" si="15"/>
        <v>0</v>
      </c>
      <c r="I79" s="45">
        <f t="shared" si="15"/>
        <v>0</v>
      </c>
      <c r="J79" s="45">
        <f t="shared" si="15"/>
        <v>0</v>
      </c>
      <c r="K79" s="45">
        <f t="shared" si="15"/>
        <v>0</v>
      </c>
      <c r="L79" s="45">
        <f t="shared" si="15"/>
        <v>0</v>
      </c>
      <c r="M79" s="45">
        <f t="shared" si="15"/>
        <v>0</v>
      </c>
      <c r="N79" s="45">
        <f t="shared" si="15"/>
        <v>0</v>
      </c>
      <c r="O79" s="45">
        <f t="shared" si="15"/>
        <v>0</v>
      </c>
      <c r="P79" s="45">
        <f t="shared" si="15"/>
        <v>0</v>
      </c>
      <c r="Q79" s="45">
        <f t="shared" si="15"/>
        <v>0</v>
      </c>
      <c r="R79" s="45">
        <f t="shared" si="15"/>
        <v>0</v>
      </c>
      <c r="S79" s="45">
        <f t="shared" si="15"/>
        <v>0</v>
      </c>
      <c r="T79" s="45">
        <f t="shared" si="15"/>
        <v>0</v>
      </c>
      <c r="U79" s="45" t="s">
        <v>113</v>
      </c>
      <c r="V79" s="45" t="s">
        <v>41</v>
      </c>
      <c r="W79" s="45" t="s">
        <v>41</v>
      </c>
      <c r="X79" s="45">
        <f t="shared" si="15"/>
        <v>8</v>
      </c>
      <c r="Y79" s="45">
        <f t="shared" si="15"/>
        <v>8</v>
      </c>
      <c r="Z79" s="45">
        <f t="shared" si="15"/>
        <v>7</v>
      </c>
      <c r="AA79" s="45">
        <f t="shared" si="15"/>
        <v>8</v>
      </c>
      <c r="AB79" s="45">
        <f t="shared" si="15"/>
        <v>7</v>
      </c>
      <c r="AC79" s="45">
        <f t="shared" si="15"/>
        <v>8</v>
      </c>
      <c r="AD79" s="45">
        <f t="shared" si="15"/>
        <v>7</v>
      </c>
      <c r="AE79" s="45">
        <f t="shared" si="15"/>
        <v>8</v>
      </c>
      <c r="AF79" s="45">
        <f t="shared" si="15"/>
        <v>8</v>
      </c>
      <c r="AG79" s="45">
        <f t="shared" si="15"/>
        <v>7</v>
      </c>
      <c r="AH79" s="45">
        <f t="shared" si="15"/>
        <v>8</v>
      </c>
      <c r="AI79" s="45">
        <f t="shared" si="15"/>
        <v>7</v>
      </c>
      <c r="AJ79" s="45">
        <f t="shared" si="15"/>
        <v>8</v>
      </c>
      <c r="AK79" s="45">
        <f t="shared" si="15"/>
        <v>8</v>
      </c>
      <c r="AL79" s="45">
        <f t="shared" si="15"/>
        <v>8</v>
      </c>
      <c r="AM79" s="45">
        <f t="shared" si="15"/>
        <v>36</v>
      </c>
      <c r="AN79" s="45">
        <f t="shared" si="15"/>
        <v>36</v>
      </c>
      <c r="AO79" s="45">
        <f t="shared" si="15"/>
        <v>36</v>
      </c>
      <c r="AP79" s="45">
        <f t="shared" si="15"/>
        <v>36</v>
      </c>
      <c r="AQ79" s="45">
        <f t="shared" si="15"/>
        <v>36</v>
      </c>
      <c r="AR79" s="45">
        <f t="shared" si="15"/>
        <v>36</v>
      </c>
      <c r="AS79" s="45" t="s">
        <v>113</v>
      </c>
      <c r="AT79" s="45" t="s">
        <v>41</v>
      </c>
      <c r="AU79" s="45" t="s">
        <v>41</v>
      </c>
      <c r="AV79" s="45" t="s">
        <v>41</v>
      </c>
      <c r="AW79" s="45" t="s">
        <v>41</v>
      </c>
      <c r="AX79" s="45" t="s">
        <v>41</v>
      </c>
      <c r="AY79" s="45" t="s">
        <v>41</v>
      </c>
      <c r="AZ79" s="45" t="s">
        <v>41</v>
      </c>
      <c r="BA79" s="45" t="s">
        <v>41</v>
      </c>
      <c r="BB79" s="45" t="s">
        <v>41</v>
      </c>
      <c r="BC79" s="45" t="s">
        <v>41</v>
      </c>
      <c r="BD79" s="45" t="s">
        <v>41</v>
      </c>
      <c r="BE79" s="70">
        <f t="shared" si="11"/>
        <v>331</v>
      </c>
    </row>
    <row r="80" spans="1:57" ht="13.5" thickBot="1">
      <c r="A80" s="106"/>
      <c r="B80" s="103"/>
      <c r="C80" s="99"/>
      <c r="D80" s="45" t="s">
        <v>22</v>
      </c>
      <c r="E80" s="45">
        <f>0</f>
        <v>0</v>
      </c>
      <c r="F80" s="45">
        <f>0</f>
        <v>0</v>
      </c>
      <c r="G80" s="45">
        <f>0</f>
        <v>0</v>
      </c>
      <c r="H80" s="45">
        <f>0</f>
        <v>0</v>
      </c>
      <c r="I80" s="45">
        <f>0</f>
        <v>0</v>
      </c>
      <c r="J80" s="45">
        <f>0</f>
        <v>0</v>
      </c>
      <c r="K80" s="45">
        <f>0</f>
        <v>0</v>
      </c>
      <c r="L80" s="45">
        <f>0</f>
        <v>0</v>
      </c>
      <c r="M80" s="45">
        <f>0</f>
        <v>0</v>
      </c>
      <c r="N80" s="45">
        <f>0</f>
        <v>0</v>
      </c>
      <c r="O80" s="45">
        <f>0</f>
        <v>0</v>
      </c>
      <c r="P80" s="45">
        <f>0</f>
        <v>0</v>
      </c>
      <c r="Q80" s="45">
        <f>0</f>
        <v>0</v>
      </c>
      <c r="R80" s="45">
        <f>0</f>
        <v>0</v>
      </c>
      <c r="S80" s="45">
        <f>0</f>
        <v>0</v>
      </c>
      <c r="T80" s="45">
        <f>0</f>
        <v>0</v>
      </c>
      <c r="U80" s="45" t="s">
        <v>113</v>
      </c>
      <c r="V80" s="45" t="s">
        <v>41</v>
      </c>
      <c r="W80" s="45" t="s">
        <v>41</v>
      </c>
      <c r="X80" s="45">
        <f>0</f>
        <v>0</v>
      </c>
      <c r="Y80" s="45">
        <f>0</f>
        <v>0</v>
      </c>
      <c r="Z80" s="45">
        <f>0</f>
        <v>0</v>
      </c>
      <c r="AA80" s="45">
        <f>0</f>
        <v>0</v>
      </c>
      <c r="AB80" s="45">
        <f>0</f>
        <v>0</v>
      </c>
      <c r="AC80" s="45">
        <f>0</f>
        <v>0</v>
      </c>
      <c r="AD80" s="45">
        <f>0</f>
        <v>0</v>
      </c>
      <c r="AE80" s="45">
        <f>0</f>
        <v>0</v>
      </c>
      <c r="AF80" s="45">
        <f>0</f>
        <v>0</v>
      </c>
      <c r="AG80" s="45">
        <f>0</f>
        <v>0</v>
      </c>
      <c r="AH80" s="45">
        <f>0</f>
        <v>0</v>
      </c>
      <c r="AI80" s="45">
        <f>0</f>
        <v>0</v>
      </c>
      <c r="AJ80" s="45">
        <f>0</f>
        <v>0</v>
      </c>
      <c r="AK80" s="45">
        <f>0</f>
        <v>0</v>
      </c>
      <c r="AL80" s="45">
        <f>0</f>
        <v>0</v>
      </c>
      <c r="AM80" s="45">
        <f>0</f>
        <v>0</v>
      </c>
      <c r="AN80" s="45">
        <f>0</f>
        <v>0</v>
      </c>
      <c r="AO80" s="45">
        <f>0</f>
        <v>0</v>
      </c>
      <c r="AP80" s="45">
        <f>0</f>
        <v>0</v>
      </c>
      <c r="AQ80" s="45">
        <f>0</f>
        <v>0</v>
      </c>
      <c r="AR80" s="45">
        <f>0</f>
        <v>0</v>
      </c>
      <c r="AS80" s="45" t="s">
        <v>113</v>
      </c>
      <c r="AT80" s="45" t="s">
        <v>41</v>
      </c>
      <c r="AU80" s="45" t="s">
        <v>41</v>
      </c>
      <c r="AV80" s="45" t="s">
        <v>41</v>
      </c>
      <c r="AW80" s="45" t="s">
        <v>41</v>
      </c>
      <c r="AX80" s="45" t="s">
        <v>41</v>
      </c>
      <c r="AY80" s="45" t="s">
        <v>41</v>
      </c>
      <c r="AZ80" s="45" t="s">
        <v>41</v>
      </c>
      <c r="BA80" s="45" t="s">
        <v>41</v>
      </c>
      <c r="BB80" s="45" t="s">
        <v>41</v>
      </c>
      <c r="BC80" s="45" t="s">
        <v>41</v>
      </c>
      <c r="BD80" s="45" t="s">
        <v>41</v>
      </c>
      <c r="BE80" s="70">
        <f t="shared" si="11"/>
        <v>0</v>
      </c>
    </row>
    <row r="81" spans="1:57" ht="29.25" customHeight="1" thickBot="1">
      <c r="A81" s="106"/>
      <c r="B81" s="103"/>
      <c r="C81" s="99"/>
      <c r="D81" s="45" t="s">
        <v>29</v>
      </c>
      <c r="E81" s="45">
        <f>E84+E87</f>
        <v>0</v>
      </c>
      <c r="F81" s="45">
        <f aca="true" t="shared" si="16" ref="F81:AR81">F84+F87</f>
        <v>0</v>
      </c>
      <c r="G81" s="45">
        <f t="shared" si="16"/>
        <v>0</v>
      </c>
      <c r="H81" s="45">
        <f t="shared" si="16"/>
        <v>0</v>
      </c>
      <c r="I81" s="45">
        <f t="shared" si="16"/>
        <v>0</v>
      </c>
      <c r="J81" s="45">
        <f t="shared" si="16"/>
        <v>0</v>
      </c>
      <c r="K81" s="45">
        <f t="shared" si="16"/>
        <v>0</v>
      </c>
      <c r="L81" s="45">
        <f t="shared" si="16"/>
        <v>0</v>
      </c>
      <c r="M81" s="45">
        <f t="shared" si="16"/>
        <v>0</v>
      </c>
      <c r="N81" s="45">
        <f t="shared" si="16"/>
        <v>0</v>
      </c>
      <c r="O81" s="45">
        <f t="shared" si="16"/>
        <v>0</v>
      </c>
      <c r="P81" s="45">
        <f t="shared" si="16"/>
        <v>0</v>
      </c>
      <c r="Q81" s="45">
        <f t="shared" si="16"/>
        <v>0</v>
      </c>
      <c r="R81" s="45">
        <f t="shared" si="16"/>
        <v>0</v>
      </c>
      <c r="S81" s="45">
        <f t="shared" si="16"/>
        <v>0</v>
      </c>
      <c r="T81" s="45">
        <f t="shared" si="16"/>
        <v>0</v>
      </c>
      <c r="U81" s="45" t="s">
        <v>113</v>
      </c>
      <c r="V81" s="45" t="s">
        <v>41</v>
      </c>
      <c r="W81" s="45" t="s">
        <v>41</v>
      </c>
      <c r="X81" s="45">
        <f t="shared" si="16"/>
        <v>0</v>
      </c>
      <c r="Y81" s="45">
        <f t="shared" si="16"/>
        <v>0</v>
      </c>
      <c r="Z81" s="45">
        <f t="shared" si="16"/>
        <v>0</v>
      </c>
      <c r="AA81" s="45">
        <f t="shared" si="16"/>
        <v>0</v>
      </c>
      <c r="AB81" s="45">
        <f t="shared" si="16"/>
        <v>0</v>
      </c>
      <c r="AC81" s="45">
        <f t="shared" si="16"/>
        <v>0</v>
      </c>
      <c r="AD81" s="45">
        <f t="shared" si="16"/>
        <v>0</v>
      </c>
      <c r="AE81" s="45">
        <f t="shared" si="16"/>
        <v>0</v>
      </c>
      <c r="AF81" s="45">
        <f t="shared" si="16"/>
        <v>0</v>
      </c>
      <c r="AG81" s="45">
        <f t="shared" si="16"/>
        <v>0</v>
      </c>
      <c r="AH81" s="45">
        <f t="shared" si="16"/>
        <v>0</v>
      </c>
      <c r="AI81" s="45">
        <f t="shared" si="16"/>
        <v>0</v>
      </c>
      <c r="AJ81" s="45">
        <f t="shared" si="16"/>
        <v>0</v>
      </c>
      <c r="AK81" s="45">
        <f t="shared" si="16"/>
        <v>0</v>
      </c>
      <c r="AL81" s="45">
        <f t="shared" si="16"/>
        <v>0</v>
      </c>
      <c r="AM81" s="45">
        <f t="shared" si="16"/>
        <v>0</v>
      </c>
      <c r="AN81" s="45">
        <f t="shared" si="16"/>
        <v>0</v>
      </c>
      <c r="AO81" s="45">
        <f t="shared" si="16"/>
        <v>0</v>
      </c>
      <c r="AP81" s="45">
        <f t="shared" si="16"/>
        <v>0</v>
      </c>
      <c r="AQ81" s="45">
        <f t="shared" si="16"/>
        <v>0</v>
      </c>
      <c r="AR81" s="45">
        <f t="shared" si="16"/>
        <v>0</v>
      </c>
      <c r="AS81" s="45" t="s">
        <v>113</v>
      </c>
      <c r="AT81" s="45" t="s">
        <v>41</v>
      </c>
      <c r="AU81" s="45" t="s">
        <v>41</v>
      </c>
      <c r="AV81" s="45" t="s">
        <v>41</v>
      </c>
      <c r="AW81" s="45" t="s">
        <v>41</v>
      </c>
      <c r="AX81" s="45" t="s">
        <v>41</v>
      </c>
      <c r="AY81" s="45" t="s">
        <v>41</v>
      </c>
      <c r="AZ81" s="45" t="s">
        <v>41</v>
      </c>
      <c r="BA81" s="45" t="s">
        <v>41</v>
      </c>
      <c r="BB81" s="45" t="s">
        <v>41</v>
      </c>
      <c r="BC81" s="45" t="s">
        <v>41</v>
      </c>
      <c r="BD81" s="45" t="s">
        <v>41</v>
      </c>
      <c r="BE81" s="70">
        <f t="shared" si="11"/>
        <v>0</v>
      </c>
    </row>
    <row r="82" spans="1:57" ht="13.5" thickBot="1">
      <c r="A82" s="106"/>
      <c r="B82" s="118" t="s">
        <v>138</v>
      </c>
      <c r="C82" s="119" t="s">
        <v>139</v>
      </c>
      <c r="D82" s="44" t="s">
        <v>21</v>
      </c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5" t="s">
        <v>113</v>
      </c>
      <c r="V82" s="45" t="s">
        <v>41</v>
      </c>
      <c r="W82" s="45" t="s">
        <v>41</v>
      </c>
      <c r="X82" s="44">
        <v>3</v>
      </c>
      <c r="Y82" s="44">
        <v>3</v>
      </c>
      <c r="Z82" s="44">
        <v>3</v>
      </c>
      <c r="AA82" s="44">
        <v>3</v>
      </c>
      <c r="AB82" s="44">
        <v>3</v>
      </c>
      <c r="AC82" s="44">
        <v>3</v>
      </c>
      <c r="AD82" s="44">
        <v>3</v>
      </c>
      <c r="AE82" s="44">
        <v>3</v>
      </c>
      <c r="AF82" s="44">
        <v>3</v>
      </c>
      <c r="AG82" s="44">
        <v>3</v>
      </c>
      <c r="AH82" s="44">
        <v>3</v>
      </c>
      <c r="AI82" s="44">
        <v>3</v>
      </c>
      <c r="AJ82" s="44">
        <v>3</v>
      </c>
      <c r="AK82" s="44">
        <v>3</v>
      </c>
      <c r="AL82" s="44">
        <v>3</v>
      </c>
      <c r="AM82" s="44"/>
      <c r="AN82" s="44"/>
      <c r="AO82" s="44"/>
      <c r="AP82" s="44"/>
      <c r="AQ82" s="44"/>
      <c r="AR82" s="44"/>
      <c r="AS82" s="45" t="s">
        <v>113</v>
      </c>
      <c r="AT82" s="45" t="s">
        <v>41</v>
      </c>
      <c r="AU82" s="45" t="s">
        <v>41</v>
      </c>
      <c r="AV82" s="45" t="s">
        <v>41</v>
      </c>
      <c r="AW82" s="45" t="s">
        <v>41</v>
      </c>
      <c r="AX82" s="45" t="s">
        <v>41</v>
      </c>
      <c r="AY82" s="45" t="s">
        <v>41</v>
      </c>
      <c r="AZ82" s="45" t="s">
        <v>41</v>
      </c>
      <c r="BA82" s="45" t="s">
        <v>41</v>
      </c>
      <c r="BB82" s="45" t="s">
        <v>41</v>
      </c>
      <c r="BC82" s="45" t="s">
        <v>41</v>
      </c>
      <c r="BD82" s="45" t="s">
        <v>41</v>
      </c>
      <c r="BE82" s="71">
        <f t="shared" si="11"/>
        <v>45</v>
      </c>
    </row>
    <row r="83" spans="1:57" ht="24.75" customHeight="1" thickBot="1">
      <c r="A83" s="106"/>
      <c r="B83" s="118"/>
      <c r="C83" s="119"/>
      <c r="D83" s="44" t="s">
        <v>22</v>
      </c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5" t="s">
        <v>113</v>
      </c>
      <c r="V83" s="45" t="s">
        <v>41</v>
      </c>
      <c r="W83" s="45" t="s">
        <v>41</v>
      </c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5" t="s">
        <v>113</v>
      </c>
      <c r="AT83" s="45" t="s">
        <v>41</v>
      </c>
      <c r="AU83" s="45" t="s">
        <v>41</v>
      </c>
      <c r="AV83" s="45" t="s">
        <v>41</v>
      </c>
      <c r="AW83" s="45" t="s">
        <v>41</v>
      </c>
      <c r="AX83" s="45" t="s">
        <v>41</v>
      </c>
      <c r="AY83" s="45" t="s">
        <v>41</v>
      </c>
      <c r="AZ83" s="45" t="s">
        <v>41</v>
      </c>
      <c r="BA83" s="45" t="s">
        <v>41</v>
      </c>
      <c r="BB83" s="45" t="s">
        <v>41</v>
      </c>
      <c r="BC83" s="45" t="s">
        <v>41</v>
      </c>
      <c r="BD83" s="45" t="s">
        <v>41</v>
      </c>
      <c r="BE83" s="71">
        <f t="shared" si="11"/>
        <v>0</v>
      </c>
    </row>
    <row r="84" spans="1:57" ht="21" customHeight="1" thickBot="1">
      <c r="A84" s="106"/>
      <c r="B84" s="118"/>
      <c r="C84" s="119"/>
      <c r="D84" s="44" t="s">
        <v>29</v>
      </c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5" t="s">
        <v>113</v>
      </c>
      <c r="V84" s="45" t="s">
        <v>41</v>
      </c>
      <c r="W84" s="45" t="s">
        <v>41</v>
      </c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5" t="s">
        <v>113</v>
      </c>
      <c r="AT84" s="45" t="s">
        <v>41</v>
      </c>
      <c r="AU84" s="45" t="s">
        <v>41</v>
      </c>
      <c r="AV84" s="45" t="s">
        <v>41</v>
      </c>
      <c r="AW84" s="45" t="s">
        <v>41</v>
      </c>
      <c r="AX84" s="45" t="s">
        <v>41</v>
      </c>
      <c r="AY84" s="45" t="s">
        <v>41</v>
      </c>
      <c r="AZ84" s="45" t="s">
        <v>41</v>
      </c>
      <c r="BA84" s="45" t="s">
        <v>41</v>
      </c>
      <c r="BB84" s="45" t="s">
        <v>41</v>
      </c>
      <c r="BC84" s="45" t="s">
        <v>41</v>
      </c>
      <c r="BD84" s="45" t="s">
        <v>41</v>
      </c>
      <c r="BE84" s="71">
        <f t="shared" si="11"/>
        <v>0</v>
      </c>
    </row>
    <row r="85" spans="1:57" ht="13.5" thickBot="1">
      <c r="A85" s="106"/>
      <c r="B85" s="118" t="s">
        <v>140</v>
      </c>
      <c r="C85" s="119" t="s">
        <v>141</v>
      </c>
      <c r="D85" s="44" t="s">
        <v>21</v>
      </c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5" t="s">
        <v>113</v>
      </c>
      <c r="V85" s="45" t="s">
        <v>41</v>
      </c>
      <c r="W85" s="45" t="s">
        <v>41</v>
      </c>
      <c r="X85" s="44">
        <v>5</v>
      </c>
      <c r="Y85" s="44">
        <v>5</v>
      </c>
      <c r="Z85" s="44">
        <v>4</v>
      </c>
      <c r="AA85" s="44">
        <v>5</v>
      </c>
      <c r="AB85" s="44">
        <v>4</v>
      </c>
      <c r="AC85" s="44">
        <v>5</v>
      </c>
      <c r="AD85" s="44">
        <v>4</v>
      </c>
      <c r="AE85" s="44">
        <v>5</v>
      </c>
      <c r="AF85" s="44">
        <v>5</v>
      </c>
      <c r="AG85" s="44">
        <v>4</v>
      </c>
      <c r="AH85" s="44">
        <v>5</v>
      </c>
      <c r="AI85" s="44">
        <v>4</v>
      </c>
      <c r="AJ85" s="44">
        <v>5</v>
      </c>
      <c r="AK85" s="44">
        <v>5</v>
      </c>
      <c r="AL85" s="44">
        <v>5</v>
      </c>
      <c r="AM85" s="44"/>
      <c r="AN85" s="44"/>
      <c r="AO85" s="44"/>
      <c r="AP85" s="44"/>
      <c r="AQ85" s="44"/>
      <c r="AR85" s="44"/>
      <c r="AS85" s="45" t="s">
        <v>113</v>
      </c>
      <c r="AT85" s="45" t="s">
        <v>41</v>
      </c>
      <c r="AU85" s="45" t="s">
        <v>41</v>
      </c>
      <c r="AV85" s="45" t="s">
        <v>41</v>
      </c>
      <c r="AW85" s="45" t="s">
        <v>41</v>
      </c>
      <c r="AX85" s="45" t="s">
        <v>41</v>
      </c>
      <c r="AY85" s="45" t="s">
        <v>41</v>
      </c>
      <c r="AZ85" s="45" t="s">
        <v>41</v>
      </c>
      <c r="BA85" s="45" t="s">
        <v>41</v>
      </c>
      <c r="BB85" s="45" t="s">
        <v>41</v>
      </c>
      <c r="BC85" s="45" t="s">
        <v>41</v>
      </c>
      <c r="BD85" s="45" t="s">
        <v>41</v>
      </c>
      <c r="BE85" s="71">
        <f t="shared" si="11"/>
        <v>70</v>
      </c>
    </row>
    <row r="86" spans="1:57" ht="21.75" customHeight="1" thickBot="1">
      <c r="A86" s="106"/>
      <c r="B86" s="118"/>
      <c r="C86" s="119"/>
      <c r="D86" s="44" t="s">
        <v>22</v>
      </c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5" t="s">
        <v>113</v>
      </c>
      <c r="V86" s="45" t="s">
        <v>41</v>
      </c>
      <c r="W86" s="45" t="s">
        <v>41</v>
      </c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5" t="s">
        <v>113</v>
      </c>
      <c r="AT86" s="45" t="s">
        <v>41</v>
      </c>
      <c r="AU86" s="45" t="s">
        <v>41</v>
      </c>
      <c r="AV86" s="45" t="s">
        <v>41</v>
      </c>
      <c r="AW86" s="45" t="s">
        <v>41</v>
      </c>
      <c r="AX86" s="45" t="s">
        <v>41</v>
      </c>
      <c r="AY86" s="45" t="s">
        <v>41</v>
      </c>
      <c r="AZ86" s="45" t="s">
        <v>41</v>
      </c>
      <c r="BA86" s="45" t="s">
        <v>41</v>
      </c>
      <c r="BB86" s="45" t="s">
        <v>41</v>
      </c>
      <c r="BC86" s="45" t="s">
        <v>41</v>
      </c>
      <c r="BD86" s="45" t="s">
        <v>41</v>
      </c>
      <c r="BE86" s="71">
        <f t="shared" si="11"/>
        <v>0</v>
      </c>
    </row>
    <row r="87" spans="1:57" ht="18" customHeight="1" thickBot="1">
      <c r="A87" s="106"/>
      <c r="B87" s="118"/>
      <c r="C87" s="119"/>
      <c r="D87" s="44" t="s">
        <v>29</v>
      </c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5" t="s">
        <v>113</v>
      </c>
      <c r="V87" s="45" t="s">
        <v>41</v>
      </c>
      <c r="W87" s="45" t="s">
        <v>41</v>
      </c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5" t="s">
        <v>113</v>
      </c>
      <c r="AT87" s="45" t="s">
        <v>41</v>
      </c>
      <c r="AU87" s="45" t="s">
        <v>41</v>
      </c>
      <c r="AV87" s="45" t="s">
        <v>41</v>
      </c>
      <c r="AW87" s="45" t="s">
        <v>41</v>
      </c>
      <c r="AX87" s="45" t="s">
        <v>41</v>
      </c>
      <c r="AY87" s="45" t="s">
        <v>41</v>
      </c>
      <c r="AZ87" s="45" t="s">
        <v>41</v>
      </c>
      <c r="BA87" s="45" t="s">
        <v>41</v>
      </c>
      <c r="BB87" s="45" t="s">
        <v>41</v>
      </c>
      <c r="BC87" s="45" t="s">
        <v>41</v>
      </c>
      <c r="BD87" s="45" t="s">
        <v>41</v>
      </c>
      <c r="BE87" s="71">
        <f t="shared" si="11"/>
        <v>0</v>
      </c>
    </row>
    <row r="88" spans="1:57" ht="18" customHeight="1" thickBot="1">
      <c r="A88" s="106"/>
      <c r="B88" s="72" t="s">
        <v>142</v>
      </c>
      <c r="C88" s="73" t="s">
        <v>143</v>
      </c>
      <c r="D88" s="44" t="s">
        <v>21</v>
      </c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5"/>
      <c r="V88" s="45"/>
      <c r="W88" s="45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>
        <v>36</v>
      </c>
      <c r="AN88" s="44">
        <v>36</v>
      </c>
      <c r="AO88" s="44">
        <v>36</v>
      </c>
      <c r="AP88" s="44">
        <v>36</v>
      </c>
      <c r="AQ88" s="44"/>
      <c r="AR88" s="44"/>
      <c r="AS88" s="45" t="s">
        <v>113</v>
      </c>
      <c r="AT88" s="45" t="s">
        <v>41</v>
      </c>
      <c r="AU88" s="45" t="s">
        <v>41</v>
      </c>
      <c r="AV88" s="45" t="s">
        <v>41</v>
      </c>
      <c r="AW88" s="45" t="s">
        <v>41</v>
      </c>
      <c r="AX88" s="45" t="s">
        <v>41</v>
      </c>
      <c r="AY88" s="45" t="s">
        <v>41</v>
      </c>
      <c r="AZ88" s="45" t="s">
        <v>41</v>
      </c>
      <c r="BA88" s="45" t="s">
        <v>41</v>
      </c>
      <c r="BB88" s="45" t="s">
        <v>41</v>
      </c>
      <c r="BC88" s="45" t="s">
        <v>41</v>
      </c>
      <c r="BD88" s="45" t="s">
        <v>41</v>
      </c>
      <c r="BE88" s="71">
        <f t="shared" si="11"/>
        <v>144</v>
      </c>
    </row>
    <row r="89" spans="1:57" ht="13.5" thickBot="1">
      <c r="A89" s="106"/>
      <c r="B89" s="72" t="s">
        <v>156</v>
      </c>
      <c r="C89" s="73" t="s">
        <v>157</v>
      </c>
      <c r="D89" s="44" t="s">
        <v>21</v>
      </c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5" t="s">
        <v>113</v>
      </c>
      <c r="V89" s="45" t="s">
        <v>41</v>
      </c>
      <c r="W89" s="45" t="s">
        <v>41</v>
      </c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>
        <v>36</v>
      </c>
      <c r="AR89" s="44">
        <v>36</v>
      </c>
      <c r="AS89" s="45" t="s">
        <v>113</v>
      </c>
      <c r="AT89" s="45" t="s">
        <v>41</v>
      </c>
      <c r="AU89" s="45" t="s">
        <v>41</v>
      </c>
      <c r="AV89" s="45" t="s">
        <v>41</v>
      </c>
      <c r="AW89" s="45" t="s">
        <v>41</v>
      </c>
      <c r="AX89" s="45" t="s">
        <v>41</v>
      </c>
      <c r="AY89" s="45" t="s">
        <v>41</v>
      </c>
      <c r="AZ89" s="45" t="s">
        <v>41</v>
      </c>
      <c r="BA89" s="45" t="s">
        <v>41</v>
      </c>
      <c r="BB89" s="45" t="s">
        <v>41</v>
      </c>
      <c r="BC89" s="45" t="s">
        <v>41</v>
      </c>
      <c r="BD89" s="45" t="s">
        <v>41</v>
      </c>
      <c r="BE89" s="71">
        <f t="shared" si="11"/>
        <v>72</v>
      </c>
    </row>
    <row r="90" spans="1:57" ht="13.5" thickBot="1">
      <c r="A90" s="106"/>
      <c r="B90" s="103" t="s">
        <v>144</v>
      </c>
      <c r="C90" s="99" t="s">
        <v>145</v>
      </c>
      <c r="D90" s="45" t="s">
        <v>21</v>
      </c>
      <c r="E90" s="45">
        <f>E93+E96+E94+E97</f>
        <v>0</v>
      </c>
      <c r="F90" s="45">
        <f aca="true" t="shared" si="17" ref="F90:AR90">F93+F96+F94+F97</f>
        <v>0</v>
      </c>
      <c r="G90" s="45">
        <f t="shared" si="17"/>
        <v>0</v>
      </c>
      <c r="H90" s="45">
        <f t="shared" si="17"/>
        <v>0</v>
      </c>
      <c r="I90" s="45">
        <f t="shared" si="17"/>
        <v>0</v>
      </c>
      <c r="J90" s="45">
        <f t="shared" si="17"/>
        <v>0</v>
      </c>
      <c r="K90" s="45">
        <f t="shared" si="17"/>
        <v>0</v>
      </c>
      <c r="L90" s="45">
        <f t="shared" si="17"/>
        <v>0</v>
      </c>
      <c r="M90" s="45">
        <f t="shared" si="17"/>
        <v>0</v>
      </c>
      <c r="N90" s="45">
        <f t="shared" si="17"/>
        <v>0</v>
      </c>
      <c r="O90" s="45">
        <f t="shared" si="17"/>
        <v>0</v>
      </c>
      <c r="P90" s="45">
        <f t="shared" si="17"/>
        <v>0</v>
      </c>
      <c r="Q90" s="45">
        <f t="shared" si="17"/>
        <v>0</v>
      </c>
      <c r="R90" s="45">
        <f t="shared" si="17"/>
        <v>0</v>
      </c>
      <c r="S90" s="45">
        <f t="shared" si="17"/>
        <v>0</v>
      </c>
      <c r="T90" s="45">
        <f t="shared" si="17"/>
        <v>0</v>
      </c>
      <c r="U90" s="45" t="s">
        <v>113</v>
      </c>
      <c r="V90" s="45" t="s">
        <v>41</v>
      </c>
      <c r="W90" s="45" t="s">
        <v>41</v>
      </c>
      <c r="X90" s="45">
        <f t="shared" si="17"/>
        <v>5</v>
      </c>
      <c r="Y90" s="45">
        <f t="shared" si="17"/>
        <v>5</v>
      </c>
      <c r="Z90" s="45">
        <f t="shared" si="17"/>
        <v>6</v>
      </c>
      <c r="AA90" s="45">
        <f t="shared" si="17"/>
        <v>4</v>
      </c>
      <c r="AB90" s="45">
        <f t="shared" si="17"/>
        <v>5</v>
      </c>
      <c r="AC90" s="45">
        <f t="shared" si="17"/>
        <v>3</v>
      </c>
      <c r="AD90" s="45">
        <f t="shared" si="17"/>
        <v>6</v>
      </c>
      <c r="AE90" s="45">
        <f t="shared" si="17"/>
        <v>3</v>
      </c>
      <c r="AF90" s="45">
        <f t="shared" si="17"/>
        <v>5</v>
      </c>
      <c r="AG90" s="45">
        <f t="shared" si="17"/>
        <v>4</v>
      </c>
      <c r="AH90" s="45">
        <f t="shared" si="17"/>
        <v>3</v>
      </c>
      <c r="AI90" s="45">
        <f t="shared" si="17"/>
        <v>6</v>
      </c>
      <c r="AJ90" s="45">
        <f t="shared" si="17"/>
        <v>4</v>
      </c>
      <c r="AK90" s="45">
        <f t="shared" si="17"/>
        <v>5</v>
      </c>
      <c r="AL90" s="45">
        <f t="shared" si="17"/>
        <v>5</v>
      </c>
      <c r="AM90" s="45">
        <f t="shared" si="17"/>
        <v>0</v>
      </c>
      <c r="AN90" s="45">
        <f t="shared" si="17"/>
        <v>0</v>
      </c>
      <c r="AO90" s="45">
        <f t="shared" si="17"/>
        <v>0</v>
      </c>
      <c r="AP90" s="45">
        <f t="shared" si="17"/>
        <v>0</v>
      </c>
      <c r="AQ90" s="45">
        <f t="shared" si="17"/>
        <v>0</v>
      </c>
      <c r="AR90" s="45">
        <f t="shared" si="17"/>
        <v>0</v>
      </c>
      <c r="AS90" s="45" t="s">
        <v>113</v>
      </c>
      <c r="AT90" s="45" t="s">
        <v>41</v>
      </c>
      <c r="AU90" s="45" t="s">
        <v>41</v>
      </c>
      <c r="AV90" s="45" t="s">
        <v>41</v>
      </c>
      <c r="AW90" s="45" t="s">
        <v>41</v>
      </c>
      <c r="AX90" s="45" t="s">
        <v>41</v>
      </c>
      <c r="AY90" s="45" t="s">
        <v>41</v>
      </c>
      <c r="AZ90" s="45" t="s">
        <v>41</v>
      </c>
      <c r="BA90" s="45" t="s">
        <v>41</v>
      </c>
      <c r="BB90" s="45" t="s">
        <v>41</v>
      </c>
      <c r="BC90" s="45" t="s">
        <v>41</v>
      </c>
      <c r="BD90" s="45" t="s">
        <v>41</v>
      </c>
      <c r="BE90" s="70">
        <f t="shared" si="11"/>
        <v>69</v>
      </c>
    </row>
    <row r="91" spans="1:57" ht="13.5" thickBot="1">
      <c r="A91" s="106"/>
      <c r="B91" s="103"/>
      <c r="C91" s="99"/>
      <c r="D91" s="45" t="s">
        <v>22</v>
      </c>
      <c r="E91" s="45">
        <f>0</f>
        <v>0</v>
      </c>
      <c r="F91" s="45">
        <f>0</f>
        <v>0</v>
      </c>
      <c r="G91" s="45">
        <f>0</f>
        <v>0</v>
      </c>
      <c r="H91" s="45">
        <f>0</f>
        <v>0</v>
      </c>
      <c r="I91" s="45">
        <f>0</f>
        <v>0</v>
      </c>
      <c r="J91" s="45">
        <f>0</f>
        <v>0</v>
      </c>
      <c r="K91" s="45">
        <f>0</f>
        <v>0</v>
      </c>
      <c r="L91" s="45">
        <f>0</f>
        <v>0</v>
      </c>
      <c r="M91" s="45">
        <f>0</f>
        <v>0</v>
      </c>
      <c r="N91" s="45">
        <f>0</f>
        <v>0</v>
      </c>
      <c r="O91" s="45">
        <f>0</f>
        <v>0</v>
      </c>
      <c r="P91" s="45">
        <f>0</f>
        <v>0</v>
      </c>
      <c r="Q91" s="45">
        <f>0</f>
        <v>0</v>
      </c>
      <c r="R91" s="45">
        <f>0</f>
        <v>0</v>
      </c>
      <c r="S91" s="45">
        <f>0</f>
        <v>0</v>
      </c>
      <c r="T91" s="45">
        <f>0</f>
        <v>0</v>
      </c>
      <c r="U91" s="45" t="s">
        <v>113</v>
      </c>
      <c r="V91" s="45" t="s">
        <v>41</v>
      </c>
      <c r="W91" s="45" t="s">
        <v>41</v>
      </c>
      <c r="X91" s="45">
        <f>0</f>
        <v>0</v>
      </c>
      <c r="Y91" s="45">
        <f>0</f>
        <v>0</v>
      </c>
      <c r="Z91" s="45">
        <f>0</f>
        <v>0</v>
      </c>
      <c r="AA91" s="45">
        <f>0</f>
        <v>0</v>
      </c>
      <c r="AB91" s="45">
        <f>0</f>
        <v>0</v>
      </c>
      <c r="AC91" s="45">
        <f>0</f>
        <v>0</v>
      </c>
      <c r="AD91" s="45">
        <f>0</f>
        <v>0</v>
      </c>
      <c r="AE91" s="45">
        <f>0</f>
        <v>0</v>
      </c>
      <c r="AF91" s="45">
        <f>0</f>
        <v>0</v>
      </c>
      <c r="AG91" s="45">
        <f>0</f>
        <v>0</v>
      </c>
      <c r="AH91" s="45">
        <f>0</f>
        <v>0</v>
      </c>
      <c r="AI91" s="45">
        <f>0</f>
        <v>0</v>
      </c>
      <c r="AJ91" s="45">
        <f>0</f>
        <v>0</v>
      </c>
      <c r="AK91" s="45">
        <f>0</f>
        <v>0</v>
      </c>
      <c r="AL91" s="45">
        <f>0</f>
        <v>0</v>
      </c>
      <c r="AM91" s="45">
        <f>0</f>
        <v>0</v>
      </c>
      <c r="AN91" s="45">
        <f>0</f>
        <v>0</v>
      </c>
      <c r="AO91" s="45">
        <f>0</f>
        <v>0</v>
      </c>
      <c r="AP91" s="45">
        <f>0</f>
        <v>0</v>
      </c>
      <c r="AQ91" s="45">
        <f>0</f>
        <v>0</v>
      </c>
      <c r="AR91" s="45">
        <f>0</f>
        <v>0</v>
      </c>
      <c r="AS91" s="45" t="s">
        <v>113</v>
      </c>
      <c r="AT91" s="45" t="s">
        <v>41</v>
      </c>
      <c r="AU91" s="45" t="s">
        <v>41</v>
      </c>
      <c r="AV91" s="45" t="s">
        <v>41</v>
      </c>
      <c r="AW91" s="45" t="s">
        <v>41</v>
      </c>
      <c r="AX91" s="45" t="s">
        <v>41</v>
      </c>
      <c r="AY91" s="45" t="s">
        <v>41</v>
      </c>
      <c r="AZ91" s="45" t="s">
        <v>41</v>
      </c>
      <c r="BA91" s="45" t="s">
        <v>41</v>
      </c>
      <c r="BB91" s="45" t="s">
        <v>41</v>
      </c>
      <c r="BC91" s="45" t="s">
        <v>41</v>
      </c>
      <c r="BD91" s="45" t="s">
        <v>41</v>
      </c>
      <c r="BE91" s="70">
        <f t="shared" si="11"/>
        <v>0</v>
      </c>
    </row>
    <row r="92" spans="1:57" ht="36.75" customHeight="1" thickBot="1">
      <c r="A92" s="106"/>
      <c r="B92" s="103"/>
      <c r="C92" s="99"/>
      <c r="D92" s="45" t="s">
        <v>29</v>
      </c>
      <c r="E92" s="45">
        <f>E95+E98</f>
        <v>0</v>
      </c>
      <c r="F92" s="45">
        <f aca="true" t="shared" si="18" ref="F92:AR92">F95+F98</f>
        <v>0</v>
      </c>
      <c r="G92" s="45">
        <f t="shared" si="18"/>
        <v>0</v>
      </c>
      <c r="H92" s="45">
        <f t="shared" si="18"/>
        <v>0</v>
      </c>
      <c r="I92" s="45">
        <f t="shared" si="18"/>
        <v>0</v>
      </c>
      <c r="J92" s="45">
        <f t="shared" si="18"/>
        <v>0</v>
      </c>
      <c r="K92" s="45">
        <f t="shared" si="18"/>
        <v>0</v>
      </c>
      <c r="L92" s="45">
        <f t="shared" si="18"/>
        <v>0</v>
      </c>
      <c r="M92" s="45">
        <f t="shared" si="18"/>
        <v>0</v>
      </c>
      <c r="N92" s="45">
        <f t="shared" si="18"/>
        <v>0</v>
      </c>
      <c r="O92" s="45">
        <f t="shared" si="18"/>
        <v>0</v>
      </c>
      <c r="P92" s="45">
        <f t="shared" si="18"/>
        <v>0</v>
      </c>
      <c r="Q92" s="45">
        <f t="shared" si="18"/>
        <v>0</v>
      </c>
      <c r="R92" s="45">
        <f t="shared" si="18"/>
        <v>0</v>
      </c>
      <c r="S92" s="45">
        <f t="shared" si="18"/>
        <v>0</v>
      </c>
      <c r="T92" s="45">
        <f t="shared" si="18"/>
        <v>0</v>
      </c>
      <c r="U92" s="45" t="s">
        <v>113</v>
      </c>
      <c r="V92" s="45" t="s">
        <v>41</v>
      </c>
      <c r="W92" s="45" t="s">
        <v>41</v>
      </c>
      <c r="X92" s="45">
        <f t="shared" si="18"/>
        <v>0</v>
      </c>
      <c r="Y92" s="45">
        <f t="shared" si="18"/>
        <v>0</v>
      </c>
      <c r="Z92" s="45">
        <f t="shared" si="18"/>
        <v>0</v>
      </c>
      <c r="AA92" s="45">
        <f t="shared" si="18"/>
        <v>0</v>
      </c>
      <c r="AB92" s="45">
        <f t="shared" si="18"/>
        <v>0</v>
      </c>
      <c r="AC92" s="45">
        <f t="shared" si="18"/>
        <v>0</v>
      </c>
      <c r="AD92" s="45">
        <f t="shared" si="18"/>
        <v>0</v>
      </c>
      <c r="AE92" s="45">
        <f t="shared" si="18"/>
        <v>0</v>
      </c>
      <c r="AF92" s="45">
        <f t="shared" si="18"/>
        <v>0</v>
      </c>
      <c r="AG92" s="45">
        <f t="shared" si="18"/>
        <v>0</v>
      </c>
      <c r="AH92" s="45">
        <f t="shared" si="18"/>
        <v>0</v>
      </c>
      <c r="AI92" s="45">
        <f t="shared" si="18"/>
        <v>0</v>
      </c>
      <c r="AJ92" s="45">
        <f t="shared" si="18"/>
        <v>0</v>
      </c>
      <c r="AK92" s="45">
        <f t="shared" si="18"/>
        <v>0</v>
      </c>
      <c r="AL92" s="45">
        <f t="shared" si="18"/>
        <v>0</v>
      </c>
      <c r="AM92" s="45">
        <f t="shared" si="18"/>
        <v>0</v>
      </c>
      <c r="AN92" s="45">
        <f t="shared" si="18"/>
        <v>0</v>
      </c>
      <c r="AO92" s="45">
        <f t="shared" si="18"/>
        <v>0</v>
      </c>
      <c r="AP92" s="45">
        <f t="shared" si="18"/>
        <v>0</v>
      </c>
      <c r="AQ92" s="45">
        <f t="shared" si="18"/>
        <v>0</v>
      </c>
      <c r="AR92" s="45">
        <f t="shared" si="18"/>
        <v>0</v>
      </c>
      <c r="AS92" s="45" t="s">
        <v>113</v>
      </c>
      <c r="AT92" s="45" t="s">
        <v>41</v>
      </c>
      <c r="AU92" s="45" t="s">
        <v>41</v>
      </c>
      <c r="AV92" s="45" t="s">
        <v>41</v>
      </c>
      <c r="AW92" s="45" t="s">
        <v>41</v>
      </c>
      <c r="AX92" s="45" t="s">
        <v>41</v>
      </c>
      <c r="AY92" s="45" t="s">
        <v>41</v>
      </c>
      <c r="AZ92" s="45" t="s">
        <v>41</v>
      </c>
      <c r="BA92" s="45" t="s">
        <v>41</v>
      </c>
      <c r="BB92" s="45" t="s">
        <v>41</v>
      </c>
      <c r="BC92" s="45" t="s">
        <v>41</v>
      </c>
      <c r="BD92" s="45" t="s">
        <v>41</v>
      </c>
      <c r="BE92" s="70">
        <f t="shared" si="11"/>
        <v>0</v>
      </c>
    </row>
    <row r="93" spans="1:57" ht="23.25" customHeight="1" thickBot="1">
      <c r="A93" s="106"/>
      <c r="B93" s="118" t="s">
        <v>146</v>
      </c>
      <c r="C93" s="119" t="s">
        <v>147</v>
      </c>
      <c r="D93" s="44" t="s">
        <v>21</v>
      </c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5" t="s">
        <v>113</v>
      </c>
      <c r="V93" s="45" t="s">
        <v>41</v>
      </c>
      <c r="W93" s="45" t="s">
        <v>41</v>
      </c>
      <c r="X93" s="44">
        <v>3</v>
      </c>
      <c r="Y93" s="44">
        <v>3</v>
      </c>
      <c r="Z93" s="44">
        <v>4</v>
      </c>
      <c r="AA93" s="44">
        <v>3</v>
      </c>
      <c r="AB93" s="44">
        <v>3</v>
      </c>
      <c r="AC93" s="44">
        <v>3</v>
      </c>
      <c r="AD93" s="44">
        <v>4</v>
      </c>
      <c r="AE93" s="44">
        <v>2</v>
      </c>
      <c r="AF93" s="44">
        <v>3</v>
      </c>
      <c r="AG93" s="44">
        <v>3</v>
      </c>
      <c r="AH93" s="44">
        <v>2</v>
      </c>
      <c r="AI93" s="44">
        <v>4</v>
      </c>
      <c r="AJ93" s="44">
        <v>2</v>
      </c>
      <c r="AK93" s="44">
        <v>3</v>
      </c>
      <c r="AL93" s="44">
        <v>3</v>
      </c>
      <c r="AM93" s="44"/>
      <c r="AN93" s="44"/>
      <c r="AO93" s="44"/>
      <c r="AP93" s="44"/>
      <c r="AQ93" s="44"/>
      <c r="AR93" s="44"/>
      <c r="AS93" s="45" t="s">
        <v>113</v>
      </c>
      <c r="AT93" s="45" t="s">
        <v>41</v>
      </c>
      <c r="AU93" s="45" t="s">
        <v>41</v>
      </c>
      <c r="AV93" s="45" t="s">
        <v>41</v>
      </c>
      <c r="AW93" s="45" t="s">
        <v>41</v>
      </c>
      <c r="AX93" s="45" t="s">
        <v>41</v>
      </c>
      <c r="AY93" s="45" t="s">
        <v>41</v>
      </c>
      <c r="AZ93" s="45" t="s">
        <v>41</v>
      </c>
      <c r="BA93" s="45" t="s">
        <v>41</v>
      </c>
      <c r="BB93" s="45" t="s">
        <v>41</v>
      </c>
      <c r="BC93" s="45" t="s">
        <v>41</v>
      </c>
      <c r="BD93" s="45" t="s">
        <v>41</v>
      </c>
      <c r="BE93" s="71">
        <f t="shared" si="11"/>
        <v>45</v>
      </c>
    </row>
    <row r="94" spans="1:57" ht="19.5" customHeight="1" thickBot="1">
      <c r="A94" s="106"/>
      <c r="B94" s="118"/>
      <c r="C94" s="119"/>
      <c r="D94" s="44" t="s">
        <v>22</v>
      </c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5" t="s">
        <v>113</v>
      </c>
      <c r="V94" s="45" t="s">
        <v>41</v>
      </c>
      <c r="W94" s="45" t="s">
        <v>41</v>
      </c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5" t="s">
        <v>113</v>
      </c>
      <c r="AT94" s="45" t="s">
        <v>41</v>
      </c>
      <c r="AU94" s="45" t="s">
        <v>41</v>
      </c>
      <c r="AV94" s="45" t="s">
        <v>41</v>
      </c>
      <c r="AW94" s="45" t="s">
        <v>41</v>
      </c>
      <c r="AX94" s="45" t="s">
        <v>41</v>
      </c>
      <c r="AY94" s="45" t="s">
        <v>41</v>
      </c>
      <c r="AZ94" s="45" t="s">
        <v>41</v>
      </c>
      <c r="BA94" s="45" t="s">
        <v>41</v>
      </c>
      <c r="BB94" s="45" t="s">
        <v>41</v>
      </c>
      <c r="BC94" s="45" t="s">
        <v>41</v>
      </c>
      <c r="BD94" s="45" t="s">
        <v>41</v>
      </c>
      <c r="BE94" s="71">
        <f t="shared" si="11"/>
        <v>0</v>
      </c>
    </row>
    <row r="95" spans="1:57" ht="13.5" thickBot="1">
      <c r="A95" s="106"/>
      <c r="B95" s="118"/>
      <c r="C95" s="119"/>
      <c r="D95" s="44" t="s">
        <v>29</v>
      </c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5" t="s">
        <v>113</v>
      </c>
      <c r="V95" s="45" t="s">
        <v>41</v>
      </c>
      <c r="W95" s="45" t="s">
        <v>41</v>
      </c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5" t="s">
        <v>113</v>
      </c>
      <c r="AT95" s="45" t="s">
        <v>41</v>
      </c>
      <c r="AU95" s="45" t="s">
        <v>41</v>
      </c>
      <c r="AV95" s="45" t="s">
        <v>41</v>
      </c>
      <c r="AW95" s="45" t="s">
        <v>41</v>
      </c>
      <c r="AX95" s="45" t="s">
        <v>41</v>
      </c>
      <c r="AY95" s="45" t="s">
        <v>41</v>
      </c>
      <c r="AZ95" s="45" t="s">
        <v>41</v>
      </c>
      <c r="BA95" s="45" t="s">
        <v>41</v>
      </c>
      <c r="BB95" s="45" t="s">
        <v>41</v>
      </c>
      <c r="BC95" s="45" t="s">
        <v>41</v>
      </c>
      <c r="BD95" s="45" t="s">
        <v>41</v>
      </c>
      <c r="BE95" s="71">
        <f t="shared" si="11"/>
        <v>0</v>
      </c>
    </row>
    <row r="96" spans="1:57" ht="13.5" thickBot="1">
      <c r="A96" s="106"/>
      <c r="B96" s="118" t="s">
        <v>148</v>
      </c>
      <c r="C96" s="119" t="s">
        <v>149</v>
      </c>
      <c r="D96" s="44" t="s">
        <v>21</v>
      </c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5" t="s">
        <v>113</v>
      </c>
      <c r="V96" s="45" t="s">
        <v>41</v>
      </c>
      <c r="W96" s="45" t="s">
        <v>41</v>
      </c>
      <c r="X96" s="44">
        <v>2</v>
      </c>
      <c r="Y96" s="44">
        <v>2</v>
      </c>
      <c r="Z96" s="44">
        <v>2</v>
      </c>
      <c r="AA96" s="44">
        <v>1</v>
      </c>
      <c r="AB96" s="44">
        <v>2</v>
      </c>
      <c r="AC96" s="44"/>
      <c r="AD96" s="44">
        <v>2</v>
      </c>
      <c r="AE96" s="44">
        <v>1</v>
      </c>
      <c r="AF96" s="44">
        <v>2</v>
      </c>
      <c r="AG96" s="44">
        <v>1</v>
      </c>
      <c r="AH96" s="44">
        <v>1</v>
      </c>
      <c r="AI96" s="44">
        <v>2</v>
      </c>
      <c r="AJ96" s="44">
        <v>2</v>
      </c>
      <c r="AK96" s="44">
        <v>2</v>
      </c>
      <c r="AL96" s="44">
        <v>2</v>
      </c>
      <c r="AM96" s="44"/>
      <c r="AN96" s="44"/>
      <c r="AO96" s="44"/>
      <c r="AP96" s="44"/>
      <c r="AQ96" s="44"/>
      <c r="AR96" s="44"/>
      <c r="AS96" s="45" t="s">
        <v>113</v>
      </c>
      <c r="AT96" s="45" t="s">
        <v>41</v>
      </c>
      <c r="AU96" s="45" t="s">
        <v>41</v>
      </c>
      <c r="AV96" s="45" t="s">
        <v>41</v>
      </c>
      <c r="AW96" s="45" t="s">
        <v>41</v>
      </c>
      <c r="AX96" s="45" t="s">
        <v>41</v>
      </c>
      <c r="AY96" s="45" t="s">
        <v>41</v>
      </c>
      <c r="AZ96" s="45" t="s">
        <v>41</v>
      </c>
      <c r="BA96" s="45" t="s">
        <v>41</v>
      </c>
      <c r="BB96" s="45" t="s">
        <v>41</v>
      </c>
      <c r="BC96" s="45" t="s">
        <v>41</v>
      </c>
      <c r="BD96" s="45" t="s">
        <v>41</v>
      </c>
      <c r="BE96" s="71">
        <f t="shared" si="11"/>
        <v>24</v>
      </c>
    </row>
    <row r="97" spans="1:57" ht="21.75" customHeight="1" thickBot="1">
      <c r="A97" s="106"/>
      <c r="B97" s="118"/>
      <c r="C97" s="119"/>
      <c r="D97" s="44" t="s">
        <v>22</v>
      </c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5" t="s">
        <v>113</v>
      </c>
      <c r="V97" s="45" t="s">
        <v>41</v>
      </c>
      <c r="W97" s="45" t="s">
        <v>41</v>
      </c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5" t="s">
        <v>113</v>
      </c>
      <c r="AT97" s="45" t="s">
        <v>41</v>
      </c>
      <c r="AU97" s="45" t="s">
        <v>41</v>
      </c>
      <c r="AV97" s="45" t="s">
        <v>41</v>
      </c>
      <c r="AW97" s="45" t="s">
        <v>41</v>
      </c>
      <c r="AX97" s="45" t="s">
        <v>41</v>
      </c>
      <c r="AY97" s="45" t="s">
        <v>41</v>
      </c>
      <c r="AZ97" s="45" t="s">
        <v>41</v>
      </c>
      <c r="BA97" s="45" t="s">
        <v>41</v>
      </c>
      <c r="BB97" s="45" t="s">
        <v>41</v>
      </c>
      <c r="BC97" s="45" t="s">
        <v>41</v>
      </c>
      <c r="BD97" s="45" t="s">
        <v>41</v>
      </c>
      <c r="BE97" s="71">
        <f t="shared" si="11"/>
        <v>0</v>
      </c>
    </row>
    <row r="98" spans="1:57" ht="21" customHeight="1" thickBot="1">
      <c r="A98" s="106"/>
      <c r="B98" s="118"/>
      <c r="C98" s="119"/>
      <c r="D98" s="44" t="s">
        <v>29</v>
      </c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5" t="s">
        <v>113</v>
      </c>
      <c r="V98" s="45" t="s">
        <v>41</v>
      </c>
      <c r="W98" s="45" t="s">
        <v>41</v>
      </c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5" t="s">
        <v>113</v>
      </c>
      <c r="AT98" s="45" t="s">
        <v>41</v>
      </c>
      <c r="AU98" s="45" t="s">
        <v>41</v>
      </c>
      <c r="AV98" s="45" t="s">
        <v>41</v>
      </c>
      <c r="AW98" s="45" t="s">
        <v>41</v>
      </c>
      <c r="AX98" s="45" t="s">
        <v>41</v>
      </c>
      <c r="AY98" s="45" t="s">
        <v>41</v>
      </c>
      <c r="AZ98" s="45" t="s">
        <v>41</v>
      </c>
      <c r="BA98" s="45" t="s">
        <v>41</v>
      </c>
      <c r="BB98" s="45" t="s">
        <v>41</v>
      </c>
      <c r="BC98" s="45" t="s">
        <v>41</v>
      </c>
      <c r="BD98" s="45" t="s">
        <v>41</v>
      </c>
      <c r="BE98" s="71">
        <f t="shared" si="11"/>
        <v>0</v>
      </c>
    </row>
    <row r="99" spans="1:57" ht="16.5" thickBot="1">
      <c r="A99" s="25"/>
      <c r="B99" s="112" t="s">
        <v>40</v>
      </c>
      <c r="C99" s="113"/>
      <c r="D99" s="114"/>
      <c r="E99" s="45">
        <f>E7+E43+E76</f>
        <v>36</v>
      </c>
      <c r="F99" s="45">
        <f aca="true" t="shared" si="19" ref="F99:AR99">F7+F43+F76</f>
        <v>36</v>
      </c>
      <c r="G99" s="45">
        <f t="shared" si="19"/>
        <v>36</v>
      </c>
      <c r="H99" s="45">
        <f t="shared" si="19"/>
        <v>36</v>
      </c>
      <c r="I99" s="45">
        <f t="shared" si="19"/>
        <v>36</v>
      </c>
      <c r="J99" s="45">
        <f t="shared" si="19"/>
        <v>36</v>
      </c>
      <c r="K99" s="45">
        <f t="shared" si="19"/>
        <v>36</v>
      </c>
      <c r="L99" s="45">
        <f t="shared" si="19"/>
        <v>36</v>
      </c>
      <c r="M99" s="45">
        <f t="shared" si="19"/>
        <v>36</v>
      </c>
      <c r="N99" s="45">
        <f t="shared" si="19"/>
        <v>36</v>
      </c>
      <c r="O99" s="45">
        <f t="shared" si="19"/>
        <v>36</v>
      </c>
      <c r="P99" s="45">
        <f t="shared" si="19"/>
        <v>36</v>
      </c>
      <c r="Q99" s="45">
        <f t="shared" si="19"/>
        <v>36</v>
      </c>
      <c r="R99" s="45">
        <f t="shared" si="19"/>
        <v>36</v>
      </c>
      <c r="S99" s="45">
        <f t="shared" si="19"/>
        <v>36</v>
      </c>
      <c r="T99" s="45">
        <f t="shared" si="19"/>
        <v>36</v>
      </c>
      <c r="U99" s="45" t="s">
        <v>113</v>
      </c>
      <c r="V99" s="45" t="s">
        <v>41</v>
      </c>
      <c r="W99" s="45" t="s">
        <v>41</v>
      </c>
      <c r="X99" s="45">
        <f t="shared" si="19"/>
        <v>36</v>
      </c>
      <c r="Y99" s="45">
        <f t="shared" si="19"/>
        <v>36</v>
      </c>
      <c r="Z99" s="45">
        <f t="shared" si="19"/>
        <v>36</v>
      </c>
      <c r="AA99" s="45">
        <f t="shared" si="19"/>
        <v>36</v>
      </c>
      <c r="AB99" s="45">
        <f t="shared" si="19"/>
        <v>36</v>
      </c>
      <c r="AC99" s="45">
        <f t="shared" si="19"/>
        <v>36</v>
      </c>
      <c r="AD99" s="45">
        <f t="shared" si="19"/>
        <v>36</v>
      </c>
      <c r="AE99" s="45">
        <f t="shared" si="19"/>
        <v>36</v>
      </c>
      <c r="AF99" s="45">
        <f t="shared" si="19"/>
        <v>36</v>
      </c>
      <c r="AG99" s="45">
        <f t="shared" si="19"/>
        <v>36</v>
      </c>
      <c r="AH99" s="45">
        <f t="shared" si="19"/>
        <v>36</v>
      </c>
      <c r="AI99" s="45">
        <f t="shared" si="19"/>
        <v>36</v>
      </c>
      <c r="AJ99" s="45">
        <f t="shared" si="19"/>
        <v>36</v>
      </c>
      <c r="AK99" s="45">
        <f t="shared" si="19"/>
        <v>36</v>
      </c>
      <c r="AL99" s="45">
        <f t="shared" si="19"/>
        <v>36</v>
      </c>
      <c r="AM99" s="45">
        <f t="shared" si="19"/>
        <v>36</v>
      </c>
      <c r="AN99" s="45">
        <f t="shared" si="19"/>
        <v>36</v>
      </c>
      <c r="AO99" s="45">
        <f t="shared" si="19"/>
        <v>36</v>
      </c>
      <c r="AP99" s="45">
        <f t="shared" si="19"/>
        <v>36</v>
      </c>
      <c r="AQ99" s="45">
        <f t="shared" si="19"/>
        <v>36</v>
      </c>
      <c r="AR99" s="45">
        <f t="shared" si="19"/>
        <v>36</v>
      </c>
      <c r="AS99" s="45" t="s">
        <v>113</v>
      </c>
      <c r="AT99" s="45" t="s">
        <v>41</v>
      </c>
      <c r="AU99" s="45" t="s">
        <v>41</v>
      </c>
      <c r="AV99" s="45" t="s">
        <v>41</v>
      </c>
      <c r="AW99" s="45" t="s">
        <v>41</v>
      </c>
      <c r="AX99" s="45" t="s">
        <v>41</v>
      </c>
      <c r="AY99" s="45" t="s">
        <v>41</v>
      </c>
      <c r="AZ99" s="45" t="s">
        <v>41</v>
      </c>
      <c r="BA99" s="45" t="s">
        <v>41</v>
      </c>
      <c r="BB99" s="45" t="s">
        <v>41</v>
      </c>
      <c r="BC99" s="45" t="s">
        <v>41</v>
      </c>
      <c r="BD99" s="45" t="s">
        <v>41</v>
      </c>
      <c r="BE99" s="66">
        <f t="shared" si="11"/>
        <v>1332</v>
      </c>
    </row>
    <row r="100" spans="1:57" ht="16.5" thickBot="1">
      <c r="A100" s="25"/>
      <c r="B100" s="99" t="s">
        <v>23</v>
      </c>
      <c r="C100" s="99"/>
      <c r="D100" s="99"/>
      <c r="E100" s="45">
        <f aca="true" t="shared" si="20" ref="E100:T100">E8+E77</f>
        <v>0</v>
      </c>
      <c r="F100" s="45">
        <f t="shared" si="20"/>
        <v>0</v>
      </c>
      <c r="G100" s="45">
        <f t="shared" si="20"/>
        <v>0</v>
      </c>
      <c r="H100" s="45">
        <f t="shared" si="20"/>
        <v>0</v>
      </c>
      <c r="I100" s="45">
        <f t="shared" si="20"/>
        <v>0</v>
      </c>
      <c r="J100" s="45">
        <f t="shared" si="20"/>
        <v>0</v>
      </c>
      <c r="K100" s="45">
        <f t="shared" si="20"/>
        <v>0</v>
      </c>
      <c r="L100" s="45">
        <f t="shared" si="20"/>
        <v>0</v>
      </c>
      <c r="M100" s="45">
        <f t="shared" si="20"/>
        <v>0</v>
      </c>
      <c r="N100" s="45">
        <f t="shared" si="20"/>
        <v>0</v>
      </c>
      <c r="O100" s="45">
        <f t="shared" si="20"/>
        <v>0</v>
      </c>
      <c r="P100" s="45">
        <f t="shared" si="20"/>
        <v>0</v>
      </c>
      <c r="Q100" s="45">
        <f t="shared" si="20"/>
        <v>0</v>
      </c>
      <c r="R100" s="45">
        <f t="shared" si="20"/>
        <v>0</v>
      </c>
      <c r="S100" s="45">
        <f t="shared" si="20"/>
        <v>0</v>
      </c>
      <c r="T100" s="45">
        <f t="shared" si="20"/>
        <v>0</v>
      </c>
      <c r="U100" s="45" t="s">
        <v>113</v>
      </c>
      <c r="V100" s="45" t="s">
        <v>41</v>
      </c>
      <c r="W100" s="45" t="s">
        <v>41</v>
      </c>
      <c r="X100" s="45">
        <f aca="true" t="shared" si="21" ref="X100:AR100">X8+X77</f>
        <v>0</v>
      </c>
      <c r="Y100" s="45">
        <f t="shared" si="21"/>
        <v>0</v>
      </c>
      <c r="Z100" s="45">
        <f t="shared" si="21"/>
        <v>0</v>
      </c>
      <c r="AA100" s="45">
        <f t="shared" si="21"/>
        <v>0</v>
      </c>
      <c r="AB100" s="45">
        <f t="shared" si="21"/>
        <v>0</v>
      </c>
      <c r="AC100" s="45">
        <f t="shared" si="21"/>
        <v>0</v>
      </c>
      <c r="AD100" s="45">
        <f t="shared" si="21"/>
        <v>0</v>
      </c>
      <c r="AE100" s="45">
        <f t="shared" si="21"/>
        <v>0</v>
      </c>
      <c r="AF100" s="45">
        <f t="shared" si="21"/>
        <v>0</v>
      </c>
      <c r="AG100" s="45">
        <f t="shared" si="21"/>
        <v>0</v>
      </c>
      <c r="AH100" s="45">
        <f t="shared" si="21"/>
        <v>0</v>
      </c>
      <c r="AI100" s="45">
        <f t="shared" si="21"/>
        <v>0</v>
      </c>
      <c r="AJ100" s="45">
        <f t="shared" si="21"/>
        <v>0</v>
      </c>
      <c r="AK100" s="45">
        <f t="shared" si="21"/>
        <v>0</v>
      </c>
      <c r="AL100" s="45">
        <f t="shared" si="21"/>
        <v>0</v>
      </c>
      <c r="AM100" s="45">
        <f t="shared" si="21"/>
        <v>0</v>
      </c>
      <c r="AN100" s="45">
        <f t="shared" si="21"/>
        <v>0</v>
      </c>
      <c r="AO100" s="45">
        <f t="shared" si="21"/>
        <v>0</v>
      </c>
      <c r="AP100" s="45">
        <f t="shared" si="21"/>
        <v>0</v>
      </c>
      <c r="AQ100" s="45">
        <f t="shared" si="21"/>
        <v>0</v>
      </c>
      <c r="AR100" s="45">
        <f t="shared" si="21"/>
        <v>0</v>
      </c>
      <c r="AS100" s="45" t="s">
        <v>113</v>
      </c>
      <c r="AT100" s="45" t="s">
        <v>41</v>
      </c>
      <c r="AU100" s="45" t="s">
        <v>41</v>
      </c>
      <c r="AV100" s="45" t="s">
        <v>41</v>
      </c>
      <c r="AW100" s="45" t="s">
        <v>41</v>
      </c>
      <c r="AX100" s="45" t="s">
        <v>41</v>
      </c>
      <c r="AY100" s="45" t="s">
        <v>41</v>
      </c>
      <c r="AZ100" s="45" t="s">
        <v>41</v>
      </c>
      <c r="BA100" s="45" t="s">
        <v>41</v>
      </c>
      <c r="BB100" s="45" t="s">
        <v>41</v>
      </c>
      <c r="BC100" s="45" t="s">
        <v>41</v>
      </c>
      <c r="BD100" s="45" t="s">
        <v>41</v>
      </c>
      <c r="BE100" s="66">
        <f t="shared" si="11"/>
        <v>0</v>
      </c>
    </row>
    <row r="101" spans="1:57" ht="16.5" thickBot="1">
      <c r="A101" s="25"/>
      <c r="B101" s="99" t="s">
        <v>30</v>
      </c>
      <c r="C101" s="99"/>
      <c r="D101" s="99"/>
      <c r="E101" s="45">
        <f aca="true" t="shared" si="22" ref="E101:T101">E9+E78</f>
        <v>1</v>
      </c>
      <c r="F101" s="45">
        <f t="shared" si="22"/>
        <v>0</v>
      </c>
      <c r="G101" s="45">
        <f t="shared" si="22"/>
        <v>1</v>
      </c>
      <c r="H101" s="45">
        <f t="shared" si="22"/>
        <v>0</v>
      </c>
      <c r="I101" s="45">
        <f t="shared" si="22"/>
        <v>0</v>
      </c>
      <c r="J101" s="45">
        <f t="shared" si="22"/>
        <v>0</v>
      </c>
      <c r="K101" s="45">
        <f t="shared" si="22"/>
        <v>0</v>
      </c>
      <c r="L101" s="45">
        <f t="shared" si="22"/>
        <v>0</v>
      </c>
      <c r="M101" s="45">
        <f t="shared" si="22"/>
        <v>0</v>
      </c>
      <c r="N101" s="45">
        <f t="shared" si="22"/>
        <v>0</v>
      </c>
      <c r="O101" s="45">
        <f t="shared" si="22"/>
        <v>1</v>
      </c>
      <c r="P101" s="45">
        <f t="shared" si="22"/>
        <v>0</v>
      </c>
      <c r="Q101" s="45">
        <f t="shared" si="22"/>
        <v>0</v>
      </c>
      <c r="R101" s="45">
        <f t="shared" si="22"/>
        <v>0</v>
      </c>
      <c r="S101" s="45">
        <f t="shared" si="22"/>
        <v>0</v>
      </c>
      <c r="T101" s="45">
        <f t="shared" si="22"/>
        <v>0</v>
      </c>
      <c r="U101" s="45" t="s">
        <v>113</v>
      </c>
      <c r="V101" s="45" t="s">
        <v>41</v>
      </c>
      <c r="W101" s="45" t="s">
        <v>41</v>
      </c>
      <c r="X101" s="45">
        <f aca="true" t="shared" si="23" ref="X101:AR101">X9+X78</f>
        <v>0</v>
      </c>
      <c r="Y101" s="45">
        <f t="shared" si="23"/>
        <v>0</v>
      </c>
      <c r="Z101" s="45">
        <f t="shared" si="23"/>
        <v>1</v>
      </c>
      <c r="AA101" s="45">
        <f t="shared" si="23"/>
        <v>0</v>
      </c>
      <c r="AB101" s="45">
        <f t="shared" si="23"/>
        <v>1</v>
      </c>
      <c r="AC101" s="45">
        <f t="shared" si="23"/>
        <v>0</v>
      </c>
      <c r="AD101" s="45">
        <f t="shared" si="23"/>
        <v>0</v>
      </c>
      <c r="AE101" s="45">
        <f t="shared" si="23"/>
        <v>0</v>
      </c>
      <c r="AF101" s="45">
        <f t="shared" si="23"/>
        <v>0</v>
      </c>
      <c r="AG101" s="45">
        <f t="shared" si="23"/>
        <v>0</v>
      </c>
      <c r="AH101" s="45">
        <f t="shared" si="23"/>
        <v>0</v>
      </c>
      <c r="AI101" s="45">
        <f t="shared" si="23"/>
        <v>0</v>
      </c>
      <c r="AJ101" s="45">
        <f t="shared" si="23"/>
        <v>0</v>
      </c>
      <c r="AK101" s="45">
        <f t="shared" si="23"/>
        <v>0</v>
      </c>
      <c r="AL101" s="45">
        <f t="shared" si="23"/>
        <v>1</v>
      </c>
      <c r="AM101" s="45">
        <f t="shared" si="23"/>
        <v>0</v>
      </c>
      <c r="AN101" s="45">
        <f t="shared" si="23"/>
        <v>0</v>
      </c>
      <c r="AO101" s="45">
        <f t="shared" si="23"/>
        <v>0</v>
      </c>
      <c r="AP101" s="45">
        <f t="shared" si="23"/>
        <v>0</v>
      </c>
      <c r="AQ101" s="45">
        <f t="shared" si="23"/>
        <v>0</v>
      </c>
      <c r="AR101" s="45">
        <f t="shared" si="23"/>
        <v>0</v>
      </c>
      <c r="AS101" s="45" t="s">
        <v>113</v>
      </c>
      <c r="AT101" s="45" t="s">
        <v>41</v>
      </c>
      <c r="AU101" s="45" t="s">
        <v>41</v>
      </c>
      <c r="AV101" s="45" t="s">
        <v>41</v>
      </c>
      <c r="AW101" s="45" t="s">
        <v>41</v>
      </c>
      <c r="AX101" s="45" t="s">
        <v>41</v>
      </c>
      <c r="AY101" s="45" t="s">
        <v>41</v>
      </c>
      <c r="AZ101" s="45" t="s">
        <v>41</v>
      </c>
      <c r="BA101" s="45" t="s">
        <v>41</v>
      </c>
      <c r="BB101" s="45" t="s">
        <v>41</v>
      </c>
      <c r="BC101" s="45" t="s">
        <v>41</v>
      </c>
      <c r="BD101" s="45" t="s">
        <v>41</v>
      </c>
      <c r="BE101" s="66">
        <f t="shared" si="11"/>
        <v>6</v>
      </c>
    </row>
    <row r="102" spans="1:57" ht="16.5" thickBot="1">
      <c r="A102" s="26"/>
      <c r="B102" s="99" t="s">
        <v>24</v>
      </c>
      <c r="C102" s="99"/>
      <c r="D102" s="99"/>
      <c r="E102" s="45">
        <f aca="true" t="shared" si="24" ref="E102:AR102">SUM(E99:E101)</f>
        <v>37</v>
      </c>
      <c r="F102" s="45">
        <f t="shared" si="24"/>
        <v>36</v>
      </c>
      <c r="G102" s="45">
        <f t="shared" si="24"/>
        <v>37</v>
      </c>
      <c r="H102" s="45">
        <f t="shared" si="24"/>
        <v>36</v>
      </c>
      <c r="I102" s="45">
        <f t="shared" si="24"/>
        <v>36</v>
      </c>
      <c r="J102" s="45">
        <f t="shared" si="24"/>
        <v>36</v>
      </c>
      <c r="K102" s="45">
        <f t="shared" si="24"/>
        <v>36</v>
      </c>
      <c r="L102" s="45">
        <f t="shared" si="24"/>
        <v>36</v>
      </c>
      <c r="M102" s="45">
        <f t="shared" si="24"/>
        <v>36</v>
      </c>
      <c r="N102" s="45">
        <f t="shared" si="24"/>
        <v>36</v>
      </c>
      <c r="O102" s="45">
        <f t="shared" si="24"/>
        <v>37</v>
      </c>
      <c r="P102" s="45">
        <f t="shared" si="24"/>
        <v>36</v>
      </c>
      <c r="Q102" s="45">
        <f t="shared" si="24"/>
        <v>36</v>
      </c>
      <c r="R102" s="45">
        <f t="shared" si="24"/>
        <v>36</v>
      </c>
      <c r="S102" s="45">
        <f t="shared" si="24"/>
        <v>36</v>
      </c>
      <c r="T102" s="45">
        <f t="shared" si="24"/>
        <v>36</v>
      </c>
      <c r="U102" s="45" t="s">
        <v>113</v>
      </c>
      <c r="V102" s="45" t="s">
        <v>41</v>
      </c>
      <c r="W102" s="45" t="s">
        <v>41</v>
      </c>
      <c r="X102" s="45">
        <f t="shared" si="24"/>
        <v>36</v>
      </c>
      <c r="Y102" s="45">
        <f t="shared" si="24"/>
        <v>36</v>
      </c>
      <c r="Z102" s="45">
        <f t="shared" si="24"/>
        <v>37</v>
      </c>
      <c r="AA102" s="45">
        <f t="shared" si="24"/>
        <v>36</v>
      </c>
      <c r="AB102" s="45">
        <f t="shared" si="24"/>
        <v>37</v>
      </c>
      <c r="AC102" s="45">
        <f t="shared" si="24"/>
        <v>36</v>
      </c>
      <c r="AD102" s="45">
        <f t="shared" si="24"/>
        <v>36</v>
      </c>
      <c r="AE102" s="45">
        <f t="shared" si="24"/>
        <v>36</v>
      </c>
      <c r="AF102" s="45">
        <f t="shared" si="24"/>
        <v>36</v>
      </c>
      <c r="AG102" s="45">
        <f t="shared" si="24"/>
        <v>36</v>
      </c>
      <c r="AH102" s="45">
        <f t="shared" si="24"/>
        <v>36</v>
      </c>
      <c r="AI102" s="45">
        <f t="shared" si="24"/>
        <v>36</v>
      </c>
      <c r="AJ102" s="45">
        <f t="shared" si="24"/>
        <v>36</v>
      </c>
      <c r="AK102" s="45">
        <f t="shared" si="24"/>
        <v>36</v>
      </c>
      <c r="AL102" s="45">
        <f t="shared" si="24"/>
        <v>37</v>
      </c>
      <c r="AM102" s="45">
        <f t="shared" si="24"/>
        <v>36</v>
      </c>
      <c r="AN102" s="45">
        <f t="shared" si="24"/>
        <v>36</v>
      </c>
      <c r="AO102" s="45">
        <f t="shared" si="24"/>
        <v>36</v>
      </c>
      <c r="AP102" s="45">
        <f t="shared" si="24"/>
        <v>36</v>
      </c>
      <c r="AQ102" s="45">
        <f t="shared" si="24"/>
        <v>36</v>
      </c>
      <c r="AR102" s="45">
        <f t="shared" si="24"/>
        <v>36</v>
      </c>
      <c r="AS102" s="45" t="s">
        <v>113</v>
      </c>
      <c r="AT102" s="45" t="s">
        <v>41</v>
      </c>
      <c r="AU102" s="45" t="s">
        <v>41</v>
      </c>
      <c r="AV102" s="45" t="s">
        <v>41</v>
      </c>
      <c r="AW102" s="45" t="s">
        <v>41</v>
      </c>
      <c r="AX102" s="45" t="s">
        <v>41</v>
      </c>
      <c r="AY102" s="45" t="s">
        <v>41</v>
      </c>
      <c r="AZ102" s="45" t="s">
        <v>41</v>
      </c>
      <c r="BA102" s="45" t="s">
        <v>41</v>
      </c>
      <c r="BB102" s="45" t="s">
        <v>41</v>
      </c>
      <c r="BC102" s="45" t="s">
        <v>41</v>
      </c>
      <c r="BD102" s="45" t="s">
        <v>41</v>
      </c>
      <c r="BE102" s="66">
        <f t="shared" si="11"/>
        <v>1338</v>
      </c>
    </row>
  </sheetData>
  <sheetProtection/>
  <mergeCells count="85">
    <mergeCell ref="B101:D101"/>
    <mergeCell ref="B102:D102"/>
    <mergeCell ref="B37:B39"/>
    <mergeCell ref="C37:C39"/>
    <mergeCell ref="B67:B69"/>
    <mergeCell ref="B70:B72"/>
    <mergeCell ref="C67:C69"/>
    <mergeCell ref="C70:C72"/>
    <mergeCell ref="B99:D99"/>
    <mergeCell ref="B100:D100"/>
    <mergeCell ref="B90:B92"/>
    <mergeCell ref="C90:C92"/>
    <mergeCell ref="B93:B95"/>
    <mergeCell ref="C93:C95"/>
    <mergeCell ref="B96:B98"/>
    <mergeCell ref="C96:C98"/>
    <mergeCell ref="B79:B81"/>
    <mergeCell ref="C79:C81"/>
    <mergeCell ref="B82:B84"/>
    <mergeCell ref="C82:C84"/>
    <mergeCell ref="B85:B87"/>
    <mergeCell ref="C85:C87"/>
    <mergeCell ref="B64:B66"/>
    <mergeCell ref="C64:C66"/>
    <mergeCell ref="B73:B75"/>
    <mergeCell ref="C73:C75"/>
    <mergeCell ref="B76:B78"/>
    <mergeCell ref="C76:C78"/>
    <mergeCell ref="B55:B57"/>
    <mergeCell ref="C55:C57"/>
    <mergeCell ref="B58:B60"/>
    <mergeCell ref="C58:C60"/>
    <mergeCell ref="B61:B63"/>
    <mergeCell ref="C61:C63"/>
    <mergeCell ref="B46:B48"/>
    <mergeCell ref="C46:C48"/>
    <mergeCell ref="B49:B51"/>
    <mergeCell ref="C49:C51"/>
    <mergeCell ref="B52:B54"/>
    <mergeCell ref="C52:C54"/>
    <mergeCell ref="B34:B36"/>
    <mergeCell ref="C34:C36"/>
    <mergeCell ref="B40:B42"/>
    <mergeCell ref="C40:C42"/>
    <mergeCell ref="B43:B45"/>
    <mergeCell ref="C43:C45"/>
    <mergeCell ref="B31:B33"/>
    <mergeCell ref="C31:C33"/>
    <mergeCell ref="B25:B27"/>
    <mergeCell ref="C25:C27"/>
    <mergeCell ref="B28:B30"/>
    <mergeCell ref="C28:C30"/>
    <mergeCell ref="C13:C15"/>
    <mergeCell ref="B16:B18"/>
    <mergeCell ref="C16:C18"/>
    <mergeCell ref="B19:B21"/>
    <mergeCell ref="C19:C21"/>
    <mergeCell ref="B22:B24"/>
    <mergeCell ref="C22:C24"/>
    <mergeCell ref="BA2:BC2"/>
    <mergeCell ref="BE2:BE4"/>
    <mergeCell ref="E3:BD3"/>
    <mergeCell ref="A5:BE5"/>
    <mergeCell ref="A7:A98"/>
    <mergeCell ref="B7:B9"/>
    <mergeCell ref="C7:C9"/>
    <mergeCell ref="B10:B12"/>
    <mergeCell ref="C10:C12"/>
    <mergeCell ref="B13:B15"/>
    <mergeCell ref="AA2:AC2"/>
    <mergeCell ref="AE2:AG2"/>
    <mergeCell ref="AI2:AL2"/>
    <mergeCell ref="AN2:AP2"/>
    <mergeCell ref="AR2:AU2"/>
    <mergeCell ref="AW2:AY2"/>
    <mergeCell ref="A1:BE1"/>
    <mergeCell ref="A2:A4"/>
    <mergeCell ref="B2:B4"/>
    <mergeCell ref="C2:C4"/>
    <mergeCell ref="D2:D4"/>
    <mergeCell ref="F2:H2"/>
    <mergeCell ref="J2:L2"/>
    <mergeCell ref="N2:P2"/>
    <mergeCell ref="R2:U2"/>
    <mergeCell ref="W2:Y2"/>
  </mergeCells>
  <hyperlinks>
    <hyperlink ref="BE2" r:id="rId1" display="_ftn1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44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5.625" style="0" customWidth="1"/>
    <col min="2" max="2" width="9.375" style="0" customWidth="1"/>
    <col min="3" max="3" width="27.625" style="0" customWidth="1"/>
    <col min="4" max="4" width="6.125" style="0" customWidth="1"/>
    <col min="5" max="56" width="3.75390625" style="0" customWidth="1"/>
  </cols>
  <sheetData>
    <row r="1" spans="1:57" ht="16.5" thickBot="1">
      <c r="A1" s="108" t="s">
        <v>172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</row>
    <row r="2" spans="1:57" ht="47.25" customHeight="1" thickBot="1">
      <c r="A2" s="100" t="s">
        <v>1</v>
      </c>
      <c r="B2" s="100" t="s">
        <v>2</v>
      </c>
      <c r="C2" s="100" t="s">
        <v>3</v>
      </c>
      <c r="D2" s="100" t="s">
        <v>4</v>
      </c>
      <c r="E2" s="40" t="s">
        <v>173</v>
      </c>
      <c r="F2" s="128" t="s">
        <v>5</v>
      </c>
      <c r="G2" s="129"/>
      <c r="H2" s="129"/>
      <c r="I2" s="40" t="s">
        <v>174</v>
      </c>
      <c r="J2" s="128" t="s">
        <v>6</v>
      </c>
      <c r="K2" s="128"/>
      <c r="L2" s="128"/>
      <c r="M2" s="40" t="s">
        <v>175</v>
      </c>
      <c r="N2" s="130" t="s">
        <v>7</v>
      </c>
      <c r="O2" s="130"/>
      <c r="P2" s="130"/>
      <c r="Q2" s="131" t="s">
        <v>176</v>
      </c>
      <c r="R2" s="130" t="s">
        <v>8</v>
      </c>
      <c r="S2" s="130"/>
      <c r="T2" s="130"/>
      <c r="U2" s="130"/>
      <c r="V2" s="131" t="s">
        <v>177</v>
      </c>
      <c r="W2" s="130" t="s">
        <v>9</v>
      </c>
      <c r="X2" s="130"/>
      <c r="Y2" s="130"/>
      <c r="Z2" s="131" t="s">
        <v>178</v>
      </c>
      <c r="AA2" s="130" t="s">
        <v>10</v>
      </c>
      <c r="AB2" s="130"/>
      <c r="AC2" s="130"/>
      <c r="AD2" s="131" t="s">
        <v>179</v>
      </c>
      <c r="AE2" s="130" t="s">
        <v>11</v>
      </c>
      <c r="AF2" s="130"/>
      <c r="AG2" s="130"/>
      <c r="AH2" s="40" t="s">
        <v>180</v>
      </c>
      <c r="AI2" s="128" t="s">
        <v>12</v>
      </c>
      <c r="AJ2" s="128"/>
      <c r="AK2" s="128"/>
      <c r="AL2" s="128"/>
      <c r="AM2" s="40" t="s">
        <v>181</v>
      </c>
      <c r="AN2" s="128" t="s">
        <v>13</v>
      </c>
      <c r="AO2" s="128"/>
      <c r="AP2" s="128"/>
      <c r="AQ2" s="40" t="s">
        <v>182</v>
      </c>
      <c r="AR2" s="128" t="s">
        <v>14</v>
      </c>
      <c r="AS2" s="128"/>
      <c r="AT2" s="128"/>
      <c r="AU2" s="128"/>
      <c r="AV2" s="40" t="s">
        <v>183</v>
      </c>
      <c r="AW2" s="128" t="s">
        <v>15</v>
      </c>
      <c r="AX2" s="128"/>
      <c r="AY2" s="128"/>
      <c r="AZ2" s="131" t="s">
        <v>184</v>
      </c>
      <c r="BA2" s="128" t="s">
        <v>16</v>
      </c>
      <c r="BB2" s="128"/>
      <c r="BC2" s="128"/>
      <c r="BD2" s="40" t="s">
        <v>185</v>
      </c>
      <c r="BE2" s="132" t="s">
        <v>17</v>
      </c>
    </row>
    <row r="3" spans="1:57" ht="13.5" thickBot="1">
      <c r="A3" s="101"/>
      <c r="B3" s="101"/>
      <c r="C3" s="101"/>
      <c r="D3" s="101"/>
      <c r="E3" s="128" t="s">
        <v>18</v>
      </c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32"/>
    </row>
    <row r="4" spans="1:57" ht="21.75" customHeight="1" thickBot="1">
      <c r="A4" s="102"/>
      <c r="B4" s="102"/>
      <c r="C4" s="102"/>
      <c r="D4" s="102"/>
      <c r="E4" s="40">
        <v>36</v>
      </c>
      <c r="F4" s="40">
        <v>37</v>
      </c>
      <c r="G4" s="40">
        <v>38</v>
      </c>
      <c r="H4" s="40">
        <v>39</v>
      </c>
      <c r="I4" s="40">
        <v>40</v>
      </c>
      <c r="J4" s="40">
        <v>41</v>
      </c>
      <c r="K4" s="40">
        <v>42</v>
      </c>
      <c r="L4" s="40">
        <v>43</v>
      </c>
      <c r="M4" s="40">
        <v>44</v>
      </c>
      <c r="N4" s="40">
        <v>45</v>
      </c>
      <c r="O4" s="40">
        <v>46</v>
      </c>
      <c r="P4" s="40">
        <v>47</v>
      </c>
      <c r="Q4" s="40">
        <v>48</v>
      </c>
      <c r="R4" s="40">
        <v>49</v>
      </c>
      <c r="S4" s="40">
        <v>50</v>
      </c>
      <c r="T4" s="40">
        <v>51</v>
      </c>
      <c r="U4" s="40">
        <v>52</v>
      </c>
      <c r="V4" s="40">
        <v>1</v>
      </c>
      <c r="W4" s="133">
        <v>2</v>
      </c>
      <c r="X4" s="133">
        <v>3</v>
      </c>
      <c r="Y4" s="133">
        <v>4</v>
      </c>
      <c r="Z4" s="133">
        <v>5</v>
      </c>
      <c r="AA4" s="131">
        <v>6</v>
      </c>
      <c r="AB4" s="133">
        <v>7</v>
      </c>
      <c r="AC4" s="133">
        <v>8</v>
      </c>
      <c r="AD4" s="133">
        <v>9</v>
      </c>
      <c r="AE4" s="133">
        <v>10</v>
      </c>
      <c r="AF4" s="131">
        <v>11</v>
      </c>
      <c r="AG4" s="133">
        <v>12</v>
      </c>
      <c r="AH4" s="133">
        <v>13</v>
      </c>
      <c r="AI4" s="133">
        <v>14</v>
      </c>
      <c r="AJ4" s="131">
        <v>15</v>
      </c>
      <c r="AK4" s="131">
        <v>16</v>
      </c>
      <c r="AL4" s="133">
        <v>17</v>
      </c>
      <c r="AM4" s="133">
        <v>18</v>
      </c>
      <c r="AN4" s="133">
        <v>19</v>
      </c>
      <c r="AO4" s="133">
        <v>20</v>
      </c>
      <c r="AP4" s="131">
        <v>21</v>
      </c>
      <c r="AQ4" s="133">
        <v>22</v>
      </c>
      <c r="AR4" s="133">
        <v>23</v>
      </c>
      <c r="AS4" s="133">
        <v>24</v>
      </c>
      <c r="AT4" s="133">
        <v>25</v>
      </c>
      <c r="AU4" s="131">
        <v>26</v>
      </c>
      <c r="AV4" s="133">
        <v>27</v>
      </c>
      <c r="AW4" s="133">
        <v>28</v>
      </c>
      <c r="AX4" s="133">
        <v>29</v>
      </c>
      <c r="AY4" s="133">
        <v>30</v>
      </c>
      <c r="AZ4" s="131">
        <v>31</v>
      </c>
      <c r="BA4" s="133">
        <v>32</v>
      </c>
      <c r="BB4" s="133">
        <v>33</v>
      </c>
      <c r="BC4" s="133">
        <v>34</v>
      </c>
      <c r="BD4" s="133">
        <v>35</v>
      </c>
      <c r="BE4" s="132"/>
    </row>
    <row r="5" spans="1:57" ht="13.5" thickBot="1">
      <c r="A5" s="96" t="s">
        <v>19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8"/>
    </row>
    <row r="6" spans="1:57" ht="13.5" thickBot="1">
      <c r="A6" s="15"/>
      <c r="B6" s="17"/>
      <c r="C6" s="17"/>
      <c r="D6" s="20"/>
      <c r="E6" s="15">
        <v>1</v>
      </c>
      <c r="F6" s="15">
        <v>2</v>
      </c>
      <c r="G6" s="15">
        <v>3</v>
      </c>
      <c r="H6" s="15">
        <v>4</v>
      </c>
      <c r="I6" s="16">
        <v>5</v>
      </c>
      <c r="J6" s="17">
        <v>6</v>
      </c>
      <c r="K6" s="17">
        <v>7</v>
      </c>
      <c r="L6" s="17">
        <v>8</v>
      </c>
      <c r="M6" s="17">
        <v>9</v>
      </c>
      <c r="N6" s="17">
        <v>10</v>
      </c>
      <c r="O6" s="17">
        <v>11</v>
      </c>
      <c r="P6" s="17">
        <v>12</v>
      </c>
      <c r="Q6" s="17">
        <v>13</v>
      </c>
      <c r="R6" s="19">
        <v>14</v>
      </c>
      <c r="S6" s="17">
        <v>15</v>
      </c>
      <c r="T6" s="19">
        <v>16</v>
      </c>
      <c r="U6" s="19">
        <v>17</v>
      </c>
      <c r="V6" s="46">
        <v>18</v>
      </c>
      <c r="W6" s="46">
        <v>19</v>
      </c>
      <c r="X6" s="17">
        <v>20</v>
      </c>
      <c r="Y6" s="17">
        <v>21</v>
      </c>
      <c r="Z6" s="17">
        <v>22</v>
      </c>
      <c r="AA6" s="17">
        <v>23</v>
      </c>
      <c r="AB6" s="17">
        <v>24</v>
      </c>
      <c r="AC6" s="17">
        <v>25</v>
      </c>
      <c r="AD6" s="17">
        <v>26</v>
      </c>
      <c r="AE6" s="17">
        <v>27</v>
      </c>
      <c r="AF6" s="17">
        <v>28</v>
      </c>
      <c r="AG6" s="18">
        <v>29</v>
      </c>
      <c r="AH6" s="17">
        <v>30</v>
      </c>
      <c r="AI6" s="17">
        <v>31</v>
      </c>
      <c r="AJ6" s="19">
        <v>32</v>
      </c>
      <c r="AK6" s="19">
        <v>33</v>
      </c>
      <c r="AL6" s="19">
        <v>34</v>
      </c>
      <c r="AM6" s="19">
        <v>35</v>
      </c>
      <c r="AN6" s="17">
        <v>36</v>
      </c>
      <c r="AO6" s="17">
        <v>37</v>
      </c>
      <c r="AP6" s="18">
        <v>38</v>
      </c>
      <c r="AQ6" s="18">
        <v>39</v>
      </c>
      <c r="AR6" s="17">
        <v>40</v>
      </c>
      <c r="AS6" s="19">
        <v>41</v>
      </c>
      <c r="AT6" s="19">
        <v>42</v>
      </c>
      <c r="AU6" s="19">
        <v>43</v>
      </c>
      <c r="AV6" s="17">
        <v>44</v>
      </c>
      <c r="AW6" s="17">
        <v>45</v>
      </c>
      <c r="AX6" s="17">
        <v>46</v>
      </c>
      <c r="AY6" s="17">
        <v>47</v>
      </c>
      <c r="AZ6" s="17">
        <v>48</v>
      </c>
      <c r="BA6" s="17">
        <v>49</v>
      </c>
      <c r="BB6" s="17">
        <v>50</v>
      </c>
      <c r="BC6" s="17">
        <v>51</v>
      </c>
      <c r="BD6" s="17">
        <v>52</v>
      </c>
      <c r="BE6" s="17"/>
    </row>
    <row r="7" spans="1:57" ht="13.5" thickBot="1">
      <c r="A7" s="106"/>
      <c r="B7" s="109" t="s">
        <v>116</v>
      </c>
      <c r="C7" s="99" t="s">
        <v>186</v>
      </c>
      <c r="D7" s="45" t="s">
        <v>21</v>
      </c>
      <c r="E7" s="45">
        <f>E10+E13+E11+E14</f>
        <v>8</v>
      </c>
      <c r="F7" s="45">
        <f aca="true" t="shared" si="0" ref="F7:AT7">F10+F13+F11+F14</f>
        <v>8</v>
      </c>
      <c r="G7" s="45">
        <f t="shared" si="0"/>
        <v>7</v>
      </c>
      <c r="H7" s="45">
        <f t="shared" si="0"/>
        <v>7</v>
      </c>
      <c r="I7" s="45">
        <f t="shared" si="0"/>
        <v>0</v>
      </c>
      <c r="J7" s="45">
        <f t="shared" si="0"/>
        <v>0</v>
      </c>
      <c r="K7" s="45">
        <f t="shared" si="0"/>
        <v>0</v>
      </c>
      <c r="L7" s="45">
        <f t="shared" si="0"/>
        <v>0</v>
      </c>
      <c r="M7" s="45">
        <f t="shared" si="0"/>
        <v>0</v>
      </c>
      <c r="N7" s="45">
        <f t="shared" si="0"/>
        <v>0</v>
      </c>
      <c r="O7" s="45">
        <f t="shared" si="0"/>
        <v>0</v>
      </c>
      <c r="P7" s="45">
        <f t="shared" si="0"/>
        <v>0</v>
      </c>
      <c r="Q7" s="45">
        <f t="shared" si="0"/>
        <v>0</v>
      </c>
      <c r="R7" s="45">
        <f t="shared" si="0"/>
        <v>0</v>
      </c>
      <c r="S7" s="45">
        <f t="shared" si="0"/>
        <v>0</v>
      </c>
      <c r="T7" s="45">
        <f t="shared" si="0"/>
        <v>0</v>
      </c>
      <c r="U7" s="45" t="s">
        <v>113</v>
      </c>
      <c r="V7" s="45" t="s">
        <v>41</v>
      </c>
      <c r="W7" s="45" t="s">
        <v>41</v>
      </c>
      <c r="X7" s="45">
        <f t="shared" si="0"/>
        <v>3</v>
      </c>
      <c r="Y7" s="45">
        <f t="shared" si="0"/>
        <v>3</v>
      </c>
      <c r="Z7" s="45">
        <f t="shared" si="0"/>
        <v>3</v>
      </c>
      <c r="AA7" s="45">
        <f t="shared" si="0"/>
        <v>3</v>
      </c>
      <c r="AB7" s="45">
        <f t="shared" si="0"/>
        <v>3</v>
      </c>
      <c r="AC7" s="45">
        <f t="shared" si="0"/>
        <v>3</v>
      </c>
      <c r="AD7" s="45">
        <f t="shared" si="0"/>
        <v>3</v>
      </c>
      <c r="AE7" s="45">
        <f t="shared" si="0"/>
        <v>3</v>
      </c>
      <c r="AF7" s="45">
        <f t="shared" si="0"/>
        <v>3</v>
      </c>
      <c r="AG7" s="45">
        <f t="shared" si="0"/>
        <v>0</v>
      </c>
      <c r="AH7" s="45">
        <f t="shared" si="0"/>
        <v>0</v>
      </c>
      <c r="AI7" s="45">
        <f t="shared" si="0"/>
        <v>0</v>
      </c>
      <c r="AJ7" s="45">
        <f t="shared" si="0"/>
        <v>0</v>
      </c>
      <c r="AK7" s="45">
        <f t="shared" si="0"/>
        <v>0</v>
      </c>
      <c r="AL7" s="45">
        <f t="shared" si="0"/>
        <v>0</v>
      </c>
      <c r="AM7" s="45">
        <f t="shared" si="0"/>
        <v>0</v>
      </c>
      <c r="AN7" s="45">
        <f t="shared" si="0"/>
        <v>0</v>
      </c>
      <c r="AO7" s="45">
        <f t="shared" si="0"/>
        <v>0</v>
      </c>
      <c r="AP7" s="45">
        <f t="shared" si="0"/>
        <v>0</v>
      </c>
      <c r="AQ7" s="45">
        <f t="shared" si="0"/>
        <v>0</v>
      </c>
      <c r="AR7" s="45" t="s">
        <v>113</v>
      </c>
      <c r="AS7" s="45" t="s">
        <v>41</v>
      </c>
      <c r="AT7" s="45" t="s">
        <v>41</v>
      </c>
      <c r="AU7" s="45" t="s">
        <v>41</v>
      </c>
      <c r="AV7" s="45" t="s">
        <v>41</v>
      </c>
      <c r="AW7" s="45" t="s">
        <v>41</v>
      </c>
      <c r="AX7" s="45" t="s">
        <v>41</v>
      </c>
      <c r="AY7" s="45" t="s">
        <v>41</v>
      </c>
      <c r="AZ7" s="45" t="s">
        <v>41</v>
      </c>
      <c r="BA7" s="45" t="s">
        <v>41</v>
      </c>
      <c r="BB7" s="45" t="s">
        <v>41</v>
      </c>
      <c r="BC7" s="45" t="s">
        <v>41</v>
      </c>
      <c r="BD7" s="45" t="s">
        <v>41</v>
      </c>
      <c r="BE7" s="45">
        <f>E7+F7+G7+H7+I7+J7+K7+L7+M7+N7+O7+P7+Q7+R7+S7+T7+X7+Y7+Z7+AA7+AB7+AC7+AD7+AE7+AF7+AG7+AH7+AI7+AJ7+AK7+AL7+AM7+AN7+AO7+AP7+AQ7</f>
        <v>57</v>
      </c>
    </row>
    <row r="8" spans="1:57" ht="13.5" thickBot="1">
      <c r="A8" s="106"/>
      <c r="B8" s="110"/>
      <c r="C8" s="99"/>
      <c r="D8" s="45" t="s">
        <v>22</v>
      </c>
      <c r="E8" s="45">
        <f>0</f>
        <v>0</v>
      </c>
      <c r="F8" s="45">
        <f>0</f>
        <v>0</v>
      </c>
      <c r="G8" s="45">
        <f>0</f>
        <v>0</v>
      </c>
      <c r="H8" s="45">
        <f>0</f>
        <v>0</v>
      </c>
      <c r="I8" s="45">
        <f>0</f>
        <v>0</v>
      </c>
      <c r="J8" s="45">
        <f>0</f>
        <v>0</v>
      </c>
      <c r="K8" s="45">
        <f>0</f>
        <v>0</v>
      </c>
      <c r="L8" s="45">
        <f>0</f>
        <v>0</v>
      </c>
      <c r="M8" s="45">
        <f>0</f>
        <v>0</v>
      </c>
      <c r="N8" s="45">
        <f>0</f>
        <v>0</v>
      </c>
      <c r="O8" s="45">
        <f>0</f>
        <v>0</v>
      </c>
      <c r="P8" s="45">
        <f>0</f>
        <v>0</v>
      </c>
      <c r="Q8" s="45">
        <f>0</f>
        <v>0</v>
      </c>
      <c r="R8" s="45">
        <f>0</f>
        <v>0</v>
      </c>
      <c r="S8" s="45">
        <f>0</f>
        <v>0</v>
      </c>
      <c r="T8" s="45">
        <f>0</f>
        <v>0</v>
      </c>
      <c r="U8" s="45" t="s">
        <v>113</v>
      </c>
      <c r="V8" s="45" t="s">
        <v>41</v>
      </c>
      <c r="W8" s="45" t="s">
        <v>41</v>
      </c>
      <c r="X8" s="45">
        <f>0</f>
        <v>0</v>
      </c>
      <c r="Y8" s="45">
        <f>0</f>
        <v>0</v>
      </c>
      <c r="Z8" s="45">
        <f>0</f>
        <v>0</v>
      </c>
      <c r="AA8" s="45">
        <f>0</f>
        <v>0</v>
      </c>
      <c r="AB8" s="45">
        <f>0</f>
        <v>0</v>
      </c>
      <c r="AC8" s="45">
        <f>0</f>
        <v>0</v>
      </c>
      <c r="AD8" s="45">
        <f>0</f>
        <v>0</v>
      </c>
      <c r="AE8" s="45">
        <f>0</f>
        <v>0</v>
      </c>
      <c r="AF8" s="45">
        <f>0</f>
        <v>0</v>
      </c>
      <c r="AG8" s="45">
        <f>0</f>
        <v>0</v>
      </c>
      <c r="AH8" s="45">
        <f>0</f>
        <v>0</v>
      </c>
      <c r="AI8" s="45">
        <f>0</f>
        <v>0</v>
      </c>
      <c r="AJ8" s="45">
        <f>0</f>
        <v>0</v>
      </c>
      <c r="AK8" s="45">
        <f>0</f>
        <v>0</v>
      </c>
      <c r="AL8" s="45">
        <f>0</f>
        <v>0</v>
      </c>
      <c r="AM8" s="45">
        <f>0</f>
        <v>0</v>
      </c>
      <c r="AN8" s="45">
        <f>0</f>
        <v>0</v>
      </c>
      <c r="AO8" s="45">
        <f>0</f>
        <v>0</v>
      </c>
      <c r="AP8" s="45">
        <f>0</f>
        <v>0</v>
      </c>
      <c r="AQ8" s="45">
        <f>0</f>
        <v>0</v>
      </c>
      <c r="AR8" s="45" t="s">
        <v>113</v>
      </c>
      <c r="AS8" s="45" t="s">
        <v>41</v>
      </c>
      <c r="AT8" s="45" t="s">
        <v>41</v>
      </c>
      <c r="AU8" s="45" t="s">
        <v>41</v>
      </c>
      <c r="AV8" s="45" t="s">
        <v>41</v>
      </c>
      <c r="AW8" s="45" t="s">
        <v>41</v>
      </c>
      <c r="AX8" s="45" t="s">
        <v>41</v>
      </c>
      <c r="AY8" s="45" t="s">
        <v>41</v>
      </c>
      <c r="AZ8" s="45" t="s">
        <v>41</v>
      </c>
      <c r="BA8" s="45" t="s">
        <v>41</v>
      </c>
      <c r="BB8" s="45" t="s">
        <v>41</v>
      </c>
      <c r="BC8" s="45" t="s">
        <v>41</v>
      </c>
      <c r="BD8" s="45" t="s">
        <v>41</v>
      </c>
      <c r="BE8" s="45">
        <f aca="true" t="shared" si="1" ref="BE8:BE44">E8+F8+G8+H8+I8+J8+K8+L8+M8+N8+O8+P8+Q8+R8+S8+T8+X8+Y8+Z8+AA8+AB8+AC8+AD8+AE8+AF8+AG8+AH8+AI8+AJ8+AK8+AL8+AM8+AN8+AO8+AP8+AQ8</f>
        <v>0</v>
      </c>
    </row>
    <row r="9" spans="1:57" ht="13.5" thickBot="1">
      <c r="A9" s="106"/>
      <c r="B9" s="111"/>
      <c r="C9" s="99"/>
      <c r="D9" s="45" t="s">
        <v>29</v>
      </c>
      <c r="E9" s="45">
        <f>E12+E15</f>
        <v>0</v>
      </c>
      <c r="F9" s="45">
        <f aca="true" t="shared" si="2" ref="F9:AT9">F12+F15</f>
        <v>0</v>
      </c>
      <c r="G9" s="45">
        <f t="shared" si="2"/>
        <v>0</v>
      </c>
      <c r="H9" s="45">
        <f t="shared" si="2"/>
        <v>0</v>
      </c>
      <c r="I9" s="45">
        <f t="shared" si="2"/>
        <v>0</v>
      </c>
      <c r="J9" s="45">
        <f t="shared" si="2"/>
        <v>0</v>
      </c>
      <c r="K9" s="45">
        <f t="shared" si="2"/>
        <v>0</v>
      </c>
      <c r="L9" s="45">
        <f t="shared" si="2"/>
        <v>0</v>
      </c>
      <c r="M9" s="45">
        <f t="shared" si="2"/>
        <v>0</v>
      </c>
      <c r="N9" s="45">
        <f t="shared" si="2"/>
        <v>0</v>
      </c>
      <c r="O9" s="45">
        <f t="shared" si="2"/>
        <v>0</v>
      </c>
      <c r="P9" s="45">
        <f t="shared" si="2"/>
        <v>0</v>
      </c>
      <c r="Q9" s="45">
        <f t="shared" si="2"/>
        <v>0</v>
      </c>
      <c r="R9" s="45">
        <f t="shared" si="2"/>
        <v>0</v>
      </c>
      <c r="S9" s="45">
        <f t="shared" si="2"/>
        <v>0</v>
      </c>
      <c r="T9" s="45">
        <f t="shared" si="2"/>
        <v>0</v>
      </c>
      <c r="U9" s="45" t="s">
        <v>113</v>
      </c>
      <c r="V9" s="45" t="s">
        <v>41</v>
      </c>
      <c r="W9" s="45" t="s">
        <v>41</v>
      </c>
      <c r="X9" s="45">
        <f t="shared" si="2"/>
        <v>0</v>
      </c>
      <c r="Y9" s="45">
        <f t="shared" si="2"/>
        <v>0</v>
      </c>
      <c r="Z9" s="45">
        <f t="shared" si="2"/>
        <v>0</v>
      </c>
      <c r="AA9" s="45">
        <f t="shared" si="2"/>
        <v>0</v>
      </c>
      <c r="AB9" s="45">
        <f t="shared" si="2"/>
        <v>0</v>
      </c>
      <c r="AC9" s="45">
        <f t="shared" si="2"/>
        <v>0</v>
      </c>
      <c r="AD9" s="45">
        <f t="shared" si="2"/>
        <v>0</v>
      </c>
      <c r="AE9" s="45">
        <f t="shared" si="2"/>
        <v>0</v>
      </c>
      <c r="AF9" s="45">
        <f t="shared" si="2"/>
        <v>0</v>
      </c>
      <c r="AG9" s="45">
        <f t="shared" si="2"/>
        <v>0</v>
      </c>
      <c r="AH9" s="45">
        <f t="shared" si="2"/>
        <v>0</v>
      </c>
      <c r="AI9" s="45">
        <f t="shared" si="2"/>
        <v>0</v>
      </c>
      <c r="AJ9" s="45">
        <f t="shared" si="2"/>
        <v>0</v>
      </c>
      <c r="AK9" s="45">
        <f t="shared" si="2"/>
        <v>0</v>
      </c>
      <c r="AL9" s="45">
        <f t="shared" si="2"/>
        <v>0</v>
      </c>
      <c r="AM9" s="45">
        <f t="shared" si="2"/>
        <v>0</v>
      </c>
      <c r="AN9" s="45">
        <f t="shared" si="2"/>
        <v>0</v>
      </c>
      <c r="AO9" s="45">
        <f t="shared" si="2"/>
        <v>0</v>
      </c>
      <c r="AP9" s="45">
        <f t="shared" si="2"/>
        <v>0</v>
      </c>
      <c r="AQ9" s="45">
        <f t="shared" si="2"/>
        <v>0</v>
      </c>
      <c r="AR9" s="45" t="s">
        <v>113</v>
      </c>
      <c r="AS9" s="45" t="s">
        <v>41</v>
      </c>
      <c r="AT9" s="45" t="s">
        <v>41</v>
      </c>
      <c r="AU9" s="45" t="s">
        <v>41</v>
      </c>
      <c r="AV9" s="45" t="s">
        <v>41</v>
      </c>
      <c r="AW9" s="45" t="s">
        <v>41</v>
      </c>
      <c r="AX9" s="45" t="s">
        <v>41</v>
      </c>
      <c r="AY9" s="45" t="s">
        <v>41</v>
      </c>
      <c r="AZ9" s="45" t="s">
        <v>41</v>
      </c>
      <c r="BA9" s="45" t="s">
        <v>41</v>
      </c>
      <c r="BB9" s="45" t="s">
        <v>41</v>
      </c>
      <c r="BC9" s="45" t="s">
        <v>41</v>
      </c>
      <c r="BD9" s="45" t="s">
        <v>41</v>
      </c>
      <c r="BE9" s="45">
        <f t="shared" si="1"/>
        <v>0</v>
      </c>
    </row>
    <row r="10" spans="1:58" ht="13.5" thickBot="1">
      <c r="A10" s="106"/>
      <c r="B10" s="90" t="s">
        <v>132</v>
      </c>
      <c r="C10" s="90" t="s">
        <v>187</v>
      </c>
      <c r="D10" s="44" t="s">
        <v>21</v>
      </c>
      <c r="E10" s="21">
        <v>5</v>
      </c>
      <c r="F10" s="21">
        <v>5</v>
      </c>
      <c r="G10" s="21">
        <v>4</v>
      </c>
      <c r="H10" s="21">
        <v>4</v>
      </c>
      <c r="I10" s="21"/>
      <c r="J10" s="21"/>
      <c r="K10" s="21"/>
      <c r="L10" s="21"/>
      <c r="M10" s="21"/>
      <c r="N10" s="21"/>
      <c r="O10" s="21"/>
      <c r="P10" s="21"/>
      <c r="Q10" s="21"/>
      <c r="R10" s="44"/>
      <c r="S10" s="21"/>
      <c r="T10" s="44"/>
      <c r="U10" s="45" t="s">
        <v>113</v>
      </c>
      <c r="V10" s="45" t="s">
        <v>41</v>
      </c>
      <c r="W10" s="45" t="s">
        <v>41</v>
      </c>
      <c r="X10" s="21"/>
      <c r="Y10" s="21"/>
      <c r="Z10" s="21"/>
      <c r="AA10" s="21"/>
      <c r="AB10" s="21"/>
      <c r="AC10" s="21"/>
      <c r="AD10" s="21"/>
      <c r="AE10" s="21"/>
      <c r="AF10" s="21"/>
      <c r="AG10" s="22"/>
      <c r="AH10" s="21"/>
      <c r="AI10" s="21"/>
      <c r="AJ10" s="44"/>
      <c r="AK10" s="44"/>
      <c r="AL10" s="44"/>
      <c r="AM10" s="44"/>
      <c r="AN10" s="21"/>
      <c r="AO10" s="21"/>
      <c r="AP10" s="22"/>
      <c r="AQ10" s="22"/>
      <c r="AR10" s="45" t="s">
        <v>113</v>
      </c>
      <c r="AS10" s="45" t="s">
        <v>41</v>
      </c>
      <c r="AT10" s="45" t="s">
        <v>41</v>
      </c>
      <c r="AU10" s="45" t="s">
        <v>41</v>
      </c>
      <c r="AV10" s="45" t="s">
        <v>41</v>
      </c>
      <c r="AW10" s="45" t="s">
        <v>41</v>
      </c>
      <c r="AX10" s="45" t="s">
        <v>41</v>
      </c>
      <c r="AY10" s="45" t="s">
        <v>41</v>
      </c>
      <c r="AZ10" s="45" t="s">
        <v>41</v>
      </c>
      <c r="BA10" s="45" t="s">
        <v>41</v>
      </c>
      <c r="BB10" s="45" t="s">
        <v>41</v>
      </c>
      <c r="BC10" s="45" t="s">
        <v>41</v>
      </c>
      <c r="BD10" s="45" t="s">
        <v>41</v>
      </c>
      <c r="BE10" s="44">
        <f t="shared" si="1"/>
        <v>18</v>
      </c>
      <c r="BF10" s="3"/>
    </row>
    <row r="11" spans="1:58" ht="13.5" thickBot="1">
      <c r="A11" s="106"/>
      <c r="B11" s="90"/>
      <c r="C11" s="90"/>
      <c r="D11" s="44" t="s">
        <v>22</v>
      </c>
      <c r="E11" s="21"/>
      <c r="F11" s="21"/>
      <c r="G11" s="21"/>
      <c r="H11" s="21"/>
      <c r="I11" s="22"/>
      <c r="J11" s="21"/>
      <c r="K11" s="21"/>
      <c r="L11" s="21"/>
      <c r="M11" s="21"/>
      <c r="N11" s="21"/>
      <c r="O11" s="21"/>
      <c r="P11" s="21"/>
      <c r="Q11" s="21"/>
      <c r="R11" s="44"/>
      <c r="S11" s="21"/>
      <c r="T11" s="44"/>
      <c r="U11" s="45" t="s">
        <v>113</v>
      </c>
      <c r="V11" s="45" t="s">
        <v>41</v>
      </c>
      <c r="W11" s="45" t="s">
        <v>41</v>
      </c>
      <c r="X11" s="21"/>
      <c r="Y11" s="21"/>
      <c r="Z11" s="21"/>
      <c r="AA11" s="21"/>
      <c r="AB11" s="21"/>
      <c r="AC11" s="21"/>
      <c r="AD11" s="21"/>
      <c r="AE11" s="21"/>
      <c r="AF11" s="21"/>
      <c r="AG11" s="22"/>
      <c r="AH11" s="21"/>
      <c r="AI11" s="21"/>
      <c r="AJ11" s="44"/>
      <c r="AK11" s="44"/>
      <c r="AL11" s="44"/>
      <c r="AM11" s="44"/>
      <c r="AN11" s="21"/>
      <c r="AO11" s="21"/>
      <c r="AP11" s="22"/>
      <c r="AQ11" s="22"/>
      <c r="AR11" s="45" t="s">
        <v>113</v>
      </c>
      <c r="AS11" s="45" t="s">
        <v>41</v>
      </c>
      <c r="AT11" s="45" t="s">
        <v>41</v>
      </c>
      <c r="AU11" s="45" t="s">
        <v>41</v>
      </c>
      <c r="AV11" s="45" t="s">
        <v>41</v>
      </c>
      <c r="AW11" s="45" t="s">
        <v>41</v>
      </c>
      <c r="AX11" s="45" t="s">
        <v>41</v>
      </c>
      <c r="AY11" s="45" t="s">
        <v>41</v>
      </c>
      <c r="AZ11" s="45" t="s">
        <v>41</v>
      </c>
      <c r="BA11" s="45" t="s">
        <v>41</v>
      </c>
      <c r="BB11" s="45" t="s">
        <v>41</v>
      </c>
      <c r="BC11" s="45" t="s">
        <v>41</v>
      </c>
      <c r="BD11" s="45" t="s">
        <v>41</v>
      </c>
      <c r="BE11" s="44">
        <f t="shared" si="1"/>
        <v>0</v>
      </c>
      <c r="BF11" s="3"/>
    </row>
    <row r="12" spans="1:58" ht="13.5" thickBot="1">
      <c r="A12" s="106"/>
      <c r="B12" s="90"/>
      <c r="C12" s="90"/>
      <c r="D12" s="44" t="s">
        <v>29</v>
      </c>
      <c r="E12" s="21"/>
      <c r="F12" s="21"/>
      <c r="G12" s="21"/>
      <c r="H12" s="21"/>
      <c r="I12" s="22"/>
      <c r="J12" s="21"/>
      <c r="K12" s="21"/>
      <c r="L12" s="21"/>
      <c r="M12" s="21"/>
      <c r="N12" s="21"/>
      <c r="O12" s="21"/>
      <c r="P12" s="21"/>
      <c r="Q12" s="21"/>
      <c r="R12" s="44"/>
      <c r="S12" s="21"/>
      <c r="T12" s="44"/>
      <c r="U12" s="45" t="s">
        <v>113</v>
      </c>
      <c r="V12" s="45" t="s">
        <v>41</v>
      </c>
      <c r="W12" s="45" t="s">
        <v>41</v>
      </c>
      <c r="X12" s="21"/>
      <c r="Y12" s="21"/>
      <c r="Z12" s="21"/>
      <c r="AA12" s="21"/>
      <c r="AB12" s="21"/>
      <c r="AC12" s="21"/>
      <c r="AD12" s="21"/>
      <c r="AE12" s="21"/>
      <c r="AF12" s="21"/>
      <c r="AG12" s="22"/>
      <c r="AH12" s="21"/>
      <c r="AI12" s="21"/>
      <c r="AJ12" s="44"/>
      <c r="AK12" s="44"/>
      <c r="AL12" s="44"/>
      <c r="AM12" s="44"/>
      <c r="AN12" s="21"/>
      <c r="AO12" s="21"/>
      <c r="AP12" s="22"/>
      <c r="AQ12" s="22"/>
      <c r="AR12" s="45" t="s">
        <v>113</v>
      </c>
      <c r="AS12" s="45" t="s">
        <v>41</v>
      </c>
      <c r="AT12" s="45" t="s">
        <v>41</v>
      </c>
      <c r="AU12" s="45" t="s">
        <v>41</v>
      </c>
      <c r="AV12" s="45" t="s">
        <v>41</v>
      </c>
      <c r="AW12" s="45" t="s">
        <v>41</v>
      </c>
      <c r="AX12" s="45" t="s">
        <v>41</v>
      </c>
      <c r="AY12" s="45" t="s">
        <v>41</v>
      </c>
      <c r="AZ12" s="45" t="s">
        <v>41</v>
      </c>
      <c r="BA12" s="45" t="s">
        <v>41</v>
      </c>
      <c r="BB12" s="45" t="s">
        <v>41</v>
      </c>
      <c r="BC12" s="45" t="s">
        <v>41</v>
      </c>
      <c r="BD12" s="45" t="s">
        <v>41</v>
      </c>
      <c r="BE12" s="44">
        <f t="shared" si="1"/>
        <v>0</v>
      </c>
      <c r="BF12" s="3"/>
    </row>
    <row r="13" spans="1:58" ht="13.5" thickBot="1">
      <c r="A13" s="106"/>
      <c r="B13" s="90" t="s">
        <v>188</v>
      </c>
      <c r="C13" s="90" t="s">
        <v>114</v>
      </c>
      <c r="D13" s="44" t="s">
        <v>21</v>
      </c>
      <c r="E13" s="21">
        <v>3</v>
      </c>
      <c r="F13" s="21">
        <v>3</v>
      </c>
      <c r="G13" s="21">
        <v>3</v>
      </c>
      <c r="H13" s="21">
        <v>3</v>
      </c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45" t="s">
        <v>113</v>
      </c>
      <c r="V13" s="45" t="s">
        <v>41</v>
      </c>
      <c r="W13" s="45" t="s">
        <v>41</v>
      </c>
      <c r="X13" s="21">
        <v>3</v>
      </c>
      <c r="Y13" s="21">
        <v>3</v>
      </c>
      <c r="Z13" s="21">
        <v>3</v>
      </c>
      <c r="AA13" s="21">
        <v>3</v>
      </c>
      <c r="AB13" s="21">
        <v>3</v>
      </c>
      <c r="AC13" s="21">
        <v>3</v>
      </c>
      <c r="AD13" s="21">
        <v>3</v>
      </c>
      <c r="AE13" s="21">
        <v>3</v>
      </c>
      <c r="AF13" s="21">
        <v>3</v>
      </c>
      <c r="AG13" s="21"/>
      <c r="AH13" s="21"/>
      <c r="AI13" s="21"/>
      <c r="AJ13" s="21"/>
      <c r="AK13" s="21"/>
      <c r="AL13" s="21"/>
      <c r="AM13" s="44"/>
      <c r="AN13" s="21"/>
      <c r="AO13" s="21"/>
      <c r="AP13" s="22"/>
      <c r="AQ13" s="22"/>
      <c r="AR13" s="45" t="s">
        <v>113</v>
      </c>
      <c r="AS13" s="45" t="s">
        <v>41</v>
      </c>
      <c r="AT13" s="45" t="s">
        <v>41</v>
      </c>
      <c r="AU13" s="45" t="s">
        <v>41</v>
      </c>
      <c r="AV13" s="45" t="s">
        <v>41</v>
      </c>
      <c r="AW13" s="45" t="s">
        <v>41</v>
      </c>
      <c r="AX13" s="45" t="s">
        <v>41</v>
      </c>
      <c r="AY13" s="45" t="s">
        <v>41</v>
      </c>
      <c r="AZ13" s="45" t="s">
        <v>41</v>
      </c>
      <c r="BA13" s="45" t="s">
        <v>41</v>
      </c>
      <c r="BB13" s="45" t="s">
        <v>41</v>
      </c>
      <c r="BC13" s="45" t="s">
        <v>41</v>
      </c>
      <c r="BD13" s="45" t="s">
        <v>41</v>
      </c>
      <c r="BE13" s="44">
        <f t="shared" si="1"/>
        <v>39</v>
      </c>
      <c r="BF13" s="3"/>
    </row>
    <row r="14" spans="1:58" ht="13.5" thickBot="1">
      <c r="A14" s="106"/>
      <c r="B14" s="90"/>
      <c r="C14" s="90"/>
      <c r="D14" s="44" t="s">
        <v>22</v>
      </c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45" t="s">
        <v>113</v>
      </c>
      <c r="V14" s="45" t="s">
        <v>41</v>
      </c>
      <c r="W14" s="45" t="s">
        <v>41</v>
      </c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45" t="s">
        <v>113</v>
      </c>
      <c r="AS14" s="45" t="s">
        <v>41</v>
      </c>
      <c r="AT14" s="45" t="s">
        <v>41</v>
      </c>
      <c r="AU14" s="45" t="s">
        <v>41</v>
      </c>
      <c r="AV14" s="45" t="s">
        <v>41</v>
      </c>
      <c r="AW14" s="45" t="s">
        <v>41</v>
      </c>
      <c r="AX14" s="45" t="s">
        <v>41</v>
      </c>
      <c r="AY14" s="45" t="s">
        <v>41</v>
      </c>
      <c r="AZ14" s="45" t="s">
        <v>41</v>
      </c>
      <c r="BA14" s="45" t="s">
        <v>41</v>
      </c>
      <c r="BB14" s="45" t="s">
        <v>41</v>
      </c>
      <c r="BC14" s="45" t="s">
        <v>41</v>
      </c>
      <c r="BD14" s="45" t="s">
        <v>41</v>
      </c>
      <c r="BE14" s="44">
        <f t="shared" si="1"/>
        <v>0</v>
      </c>
      <c r="BF14" s="3"/>
    </row>
    <row r="15" spans="1:58" ht="13.5" thickBot="1">
      <c r="A15" s="106"/>
      <c r="B15" s="90"/>
      <c r="C15" s="90"/>
      <c r="D15" s="44" t="s">
        <v>29</v>
      </c>
      <c r="E15" s="21"/>
      <c r="F15" s="21"/>
      <c r="G15" s="21"/>
      <c r="H15" s="21"/>
      <c r="I15" s="22"/>
      <c r="J15" s="21"/>
      <c r="K15" s="21"/>
      <c r="L15" s="21"/>
      <c r="M15" s="21"/>
      <c r="N15" s="21"/>
      <c r="O15" s="21"/>
      <c r="P15" s="21"/>
      <c r="Q15" s="21"/>
      <c r="R15" s="44"/>
      <c r="S15" s="21"/>
      <c r="T15" s="44"/>
      <c r="U15" s="45" t="s">
        <v>113</v>
      </c>
      <c r="V15" s="45" t="s">
        <v>41</v>
      </c>
      <c r="W15" s="45" t="s">
        <v>41</v>
      </c>
      <c r="X15" s="21"/>
      <c r="Y15" s="21"/>
      <c r="Z15" s="21"/>
      <c r="AA15" s="21"/>
      <c r="AB15" s="21"/>
      <c r="AC15" s="21"/>
      <c r="AD15" s="21"/>
      <c r="AE15" s="21"/>
      <c r="AF15" s="21"/>
      <c r="AG15" s="22"/>
      <c r="AH15" s="21"/>
      <c r="AI15" s="21"/>
      <c r="AJ15" s="44"/>
      <c r="AK15" s="44"/>
      <c r="AL15" s="44"/>
      <c r="AM15" s="44"/>
      <c r="AN15" s="21"/>
      <c r="AO15" s="21"/>
      <c r="AP15" s="22"/>
      <c r="AQ15" s="22"/>
      <c r="AR15" s="45" t="s">
        <v>113</v>
      </c>
      <c r="AS15" s="45" t="s">
        <v>41</v>
      </c>
      <c r="AT15" s="45" t="s">
        <v>41</v>
      </c>
      <c r="AU15" s="45" t="s">
        <v>41</v>
      </c>
      <c r="AV15" s="45" t="s">
        <v>41</v>
      </c>
      <c r="AW15" s="45" t="s">
        <v>41</v>
      </c>
      <c r="AX15" s="45" t="s">
        <v>41</v>
      </c>
      <c r="AY15" s="45" t="s">
        <v>41</v>
      </c>
      <c r="AZ15" s="45" t="s">
        <v>41</v>
      </c>
      <c r="BA15" s="45" t="s">
        <v>41</v>
      </c>
      <c r="BB15" s="45" t="s">
        <v>41</v>
      </c>
      <c r="BC15" s="45" t="s">
        <v>41</v>
      </c>
      <c r="BD15" s="45" t="s">
        <v>41</v>
      </c>
      <c r="BE15" s="44">
        <f t="shared" si="1"/>
        <v>0</v>
      </c>
      <c r="BF15" s="3"/>
    </row>
    <row r="16" spans="1:57" ht="13.5" thickBot="1">
      <c r="A16" s="106"/>
      <c r="B16" s="99" t="s">
        <v>134</v>
      </c>
      <c r="C16" s="99" t="s">
        <v>189</v>
      </c>
      <c r="D16" s="45" t="s">
        <v>21</v>
      </c>
      <c r="E16" s="45">
        <f>E19+E30+E20+E31</f>
        <v>28</v>
      </c>
      <c r="F16" s="45">
        <f aca="true" t="shared" si="3" ref="F16:AT16">F19+F30+F20+F31</f>
        <v>28</v>
      </c>
      <c r="G16" s="45">
        <f t="shared" si="3"/>
        <v>29</v>
      </c>
      <c r="H16" s="45">
        <f t="shared" si="3"/>
        <v>29</v>
      </c>
      <c r="I16" s="45">
        <f t="shared" si="3"/>
        <v>36</v>
      </c>
      <c r="J16" s="45">
        <f t="shared" si="3"/>
        <v>36</v>
      </c>
      <c r="K16" s="45">
        <f t="shared" si="3"/>
        <v>36</v>
      </c>
      <c r="L16" s="45">
        <f t="shared" si="3"/>
        <v>36</v>
      </c>
      <c r="M16" s="45">
        <f t="shared" si="3"/>
        <v>36</v>
      </c>
      <c r="N16" s="45">
        <f t="shared" si="3"/>
        <v>36</v>
      </c>
      <c r="O16" s="45">
        <f t="shared" si="3"/>
        <v>36</v>
      </c>
      <c r="P16" s="45">
        <f t="shared" si="3"/>
        <v>36</v>
      </c>
      <c r="Q16" s="45">
        <f t="shared" si="3"/>
        <v>36</v>
      </c>
      <c r="R16" s="45">
        <f t="shared" si="3"/>
        <v>36</v>
      </c>
      <c r="S16" s="45">
        <f t="shared" si="3"/>
        <v>36</v>
      </c>
      <c r="T16" s="45">
        <f t="shared" si="3"/>
        <v>36</v>
      </c>
      <c r="U16" s="45" t="s">
        <v>113</v>
      </c>
      <c r="V16" s="45" t="s">
        <v>41</v>
      </c>
      <c r="W16" s="45" t="s">
        <v>41</v>
      </c>
      <c r="X16" s="45">
        <f>X19+X30+X20+X31</f>
        <v>33</v>
      </c>
      <c r="Y16" s="45">
        <f t="shared" si="3"/>
        <v>33</v>
      </c>
      <c r="Z16" s="45">
        <f t="shared" si="3"/>
        <v>33</v>
      </c>
      <c r="AA16" s="45">
        <f t="shared" si="3"/>
        <v>33</v>
      </c>
      <c r="AB16" s="45">
        <f t="shared" si="3"/>
        <v>33</v>
      </c>
      <c r="AC16" s="45">
        <f t="shared" si="3"/>
        <v>33</v>
      </c>
      <c r="AD16" s="45">
        <f t="shared" si="3"/>
        <v>33</v>
      </c>
      <c r="AE16" s="45">
        <f t="shared" si="3"/>
        <v>33</v>
      </c>
      <c r="AF16" s="45">
        <f t="shared" si="3"/>
        <v>33</v>
      </c>
      <c r="AG16" s="45">
        <f t="shared" si="3"/>
        <v>36</v>
      </c>
      <c r="AH16" s="45">
        <f t="shared" si="3"/>
        <v>36</v>
      </c>
      <c r="AI16" s="45">
        <f t="shared" si="3"/>
        <v>36</v>
      </c>
      <c r="AJ16" s="45">
        <f t="shared" si="3"/>
        <v>36</v>
      </c>
      <c r="AK16" s="45">
        <f t="shared" si="3"/>
        <v>36</v>
      </c>
      <c r="AL16" s="45">
        <f t="shared" si="3"/>
        <v>36</v>
      </c>
      <c r="AM16" s="45">
        <f t="shared" si="3"/>
        <v>36</v>
      </c>
      <c r="AN16" s="45">
        <f t="shared" si="3"/>
        <v>36</v>
      </c>
      <c r="AO16" s="45">
        <f t="shared" si="3"/>
        <v>36</v>
      </c>
      <c r="AP16" s="45">
        <f t="shared" si="3"/>
        <v>36</v>
      </c>
      <c r="AQ16" s="45">
        <f t="shared" si="3"/>
        <v>36</v>
      </c>
      <c r="AR16" s="45" t="s">
        <v>113</v>
      </c>
      <c r="AS16" s="45" t="s">
        <v>41</v>
      </c>
      <c r="AT16" s="45" t="s">
        <v>41</v>
      </c>
      <c r="AU16" s="45" t="s">
        <v>41</v>
      </c>
      <c r="AV16" s="45" t="s">
        <v>41</v>
      </c>
      <c r="AW16" s="45" t="s">
        <v>41</v>
      </c>
      <c r="AX16" s="45" t="s">
        <v>41</v>
      </c>
      <c r="AY16" s="45" t="s">
        <v>41</v>
      </c>
      <c r="AZ16" s="45" t="s">
        <v>41</v>
      </c>
      <c r="BA16" s="45" t="s">
        <v>41</v>
      </c>
      <c r="BB16" s="45" t="s">
        <v>41</v>
      </c>
      <c r="BC16" s="45" t="s">
        <v>41</v>
      </c>
      <c r="BD16" s="45" t="s">
        <v>41</v>
      </c>
      <c r="BE16" s="45">
        <f t="shared" si="1"/>
        <v>1239</v>
      </c>
    </row>
    <row r="17" spans="1:57" ht="13.5" thickBot="1">
      <c r="A17" s="106"/>
      <c r="B17" s="99"/>
      <c r="C17" s="99"/>
      <c r="D17" s="45" t="s">
        <v>22</v>
      </c>
      <c r="E17" s="45">
        <f>0</f>
        <v>0</v>
      </c>
      <c r="F17" s="45">
        <f>0</f>
        <v>0</v>
      </c>
      <c r="G17" s="45">
        <f>0</f>
        <v>0</v>
      </c>
      <c r="H17" s="45">
        <f>0</f>
        <v>0</v>
      </c>
      <c r="I17" s="45">
        <f>0</f>
        <v>0</v>
      </c>
      <c r="J17" s="45">
        <f>0</f>
        <v>0</v>
      </c>
      <c r="K17" s="45">
        <f>0</f>
        <v>0</v>
      </c>
      <c r="L17" s="45">
        <f>0</f>
        <v>0</v>
      </c>
      <c r="M17" s="45">
        <f>0</f>
        <v>0</v>
      </c>
      <c r="N17" s="45">
        <f>0</f>
        <v>0</v>
      </c>
      <c r="O17" s="45">
        <f>0</f>
        <v>0</v>
      </c>
      <c r="P17" s="45">
        <f>0</f>
        <v>0</v>
      </c>
      <c r="Q17" s="45">
        <f>0</f>
        <v>0</v>
      </c>
      <c r="R17" s="45">
        <f>0</f>
        <v>0</v>
      </c>
      <c r="S17" s="45">
        <f>0</f>
        <v>0</v>
      </c>
      <c r="T17" s="45">
        <f>0</f>
        <v>0</v>
      </c>
      <c r="U17" s="45" t="s">
        <v>113</v>
      </c>
      <c r="V17" s="45" t="s">
        <v>41</v>
      </c>
      <c r="W17" s="45" t="s">
        <v>41</v>
      </c>
      <c r="X17" s="45">
        <f>0</f>
        <v>0</v>
      </c>
      <c r="Y17" s="45">
        <f>0</f>
        <v>0</v>
      </c>
      <c r="Z17" s="45">
        <f>0</f>
        <v>0</v>
      </c>
      <c r="AA17" s="45">
        <f>0</f>
        <v>0</v>
      </c>
      <c r="AB17" s="45">
        <f>0</f>
        <v>0</v>
      </c>
      <c r="AC17" s="45">
        <f>0</f>
        <v>0</v>
      </c>
      <c r="AD17" s="45">
        <f>0</f>
        <v>0</v>
      </c>
      <c r="AE17" s="45">
        <f>0</f>
        <v>0</v>
      </c>
      <c r="AF17" s="45">
        <f>0</f>
        <v>0</v>
      </c>
      <c r="AG17" s="45">
        <f>0</f>
        <v>0</v>
      </c>
      <c r="AH17" s="45">
        <f>0</f>
        <v>0</v>
      </c>
      <c r="AI17" s="45">
        <f>0</f>
        <v>0</v>
      </c>
      <c r="AJ17" s="45">
        <f>0</f>
        <v>0</v>
      </c>
      <c r="AK17" s="45">
        <f>0</f>
        <v>0</v>
      </c>
      <c r="AL17" s="45">
        <f>0</f>
        <v>0</v>
      </c>
      <c r="AM17" s="45">
        <f>0</f>
        <v>0</v>
      </c>
      <c r="AN17" s="45">
        <f>0</f>
        <v>0</v>
      </c>
      <c r="AO17" s="45">
        <f>0</f>
        <v>0</v>
      </c>
      <c r="AP17" s="45">
        <f>0</f>
        <v>0</v>
      </c>
      <c r="AQ17" s="45">
        <f>0</f>
        <v>0</v>
      </c>
      <c r="AR17" s="45" t="s">
        <v>113</v>
      </c>
      <c r="AS17" s="45" t="s">
        <v>41</v>
      </c>
      <c r="AT17" s="45" t="s">
        <v>41</v>
      </c>
      <c r="AU17" s="45" t="s">
        <v>41</v>
      </c>
      <c r="AV17" s="45" t="s">
        <v>41</v>
      </c>
      <c r="AW17" s="45" t="s">
        <v>41</v>
      </c>
      <c r="AX17" s="45" t="s">
        <v>41</v>
      </c>
      <c r="AY17" s="45" t="s">
        <v>41</v>
      </c>
      <c r="AZ17" s="45" t="s">
        <v>41</v>
      </c>
      <c r="BA17" s="45" t="s">
        <v>41</v>
      </c>
      <c r="BB17" s="45" t="s">
        <v>41</v>
      </c>
      <c r="BC17" s="45" t="s">
        <v>41</v>
      </c>
      <c r="BD17" s="45" t="s">
        <v>41</v>
      </c>
      <c r="BE17" s="45">
        <f t="shared" si="1"/>
        <v>0</v>
      </c>
    </row>
    <row r="18" spans="1:57" ht="13.5" thickBot="1">
      <c r="A18" s="106"/>
      <c r="B18" s="104"/>
      <c r="C18" s="99"/>
      <c r="D18" s="45" t="s">
        <v>29</v>
      </c>
      <c r="E18" s="45">
        <f>E21+E32</f>
        <v>3</v>
      </c>
      <c r="F18" s="45">
        <f aca="true" t="shared" si="4" ref="F18:AT18">F21+F32</f>
        <v>3</v>
      </c>
      <c r="G18" s="45">
        <f t="shared" si="4"/>
        <v>3</v>
      </c>
      <c r="H18" s="45">
        <f t="shared" si="4"/>
        <v>4</v>
      </c>
      <c r="I18" s="45">
        <f t="shared" si="4"/>
        <v>0</v>
      </c>
      <c r="J18" s="45">
        <f t="shared" si="4"/>
        <v>0</v>
      </c>
      <c r="K18" s="45">
        <f t="shared" si="4"/>
        <v>0</v>
      </c>
      <c r="L18" s="45">
        <f t="shared" si="4"/>
        <v>0</v>
      </c>
      <c r="M18" s="45">
        <f t="shared" si="4"/>
        <v>0</v>
      </c>
      <c r="N18" s="45">
        <f t="shared" si="4"/>
        <v>0</v>
      </c>
      <c r="O18" s="45">
        <f t="shared" si="4"/>
        <v>0</v>
      </c>
      <c r="P18" s="45">
        <f t="shared" si="4"/>
        <v>0</v>
      </c>
      <c r="Q18" s="45">
        <f t="shared" si="4"/>
        <v>0</v>
      </c>
      <c r="R18" s="45">
        <f t="shared" si="4"/>
        <v>0</v>
      </c>
      <c r="S18" s="45">
        <f t="shared" si="4"/>
        <v>0</v>
      </c>
      <c r="T18" s="45">
        <f t="shared" si="4"/>
        <v>0</v>
      </c>
      <c r="U18" s="45" t="s">
        <v>113</v>
      </c>
      <c r="V18" s="45" t="s">
        <v>41</v>
      </c>
      <c r="W18" s="45" t="s">
        <v>41</v>
      </c>
      <c r="X18" s="45">
        <f t="shared" si="4"/>
        <v>1</v>
      </c>
      <c r="Y18" s="45">
        <f t="shared" si="4"/>
        <v>0</v>
      </c>
      <c r="Z18" s="45">
        <f t="shared" si="4"/>
        <v>1</v>
      </c>
      <c r="AA18" s="45">
        <f t="shared" si="4"/>
        <v>1</v>
      </c>
      <c r="AB18" s="45">
        <f t="shared" si="4"/>
        <v>0</v>
      </c>
      <c r="AC18" s="45">
        <f t="shared" si="4"/>
        <v>2</v>
      </c>
      <c r="AD18" s="45">
        <f t="shared" si="4"/>
        <v>1</v>
      </c>
      <c r="AE18" s="45">
        <f t="shared" si="4"/>
        <v>0</v>
      </c>
      <c r="AF18" s="45">
        <f t="shared" si="4"/>
        <v>2</v>
      </c>
      <c r="AG18" s="45">
        <f t="shared" si="4"/>
        <v>0</v>
      </c>
      <c r="AH18" s="45">
        <f t="shared" si="4"/>
        <v>0</v>
      </c>
      <c r="AI18" s="45">
        <f t="shared" si="4"/>
        <v>0</v>
      </c>
      <c r="AJ18" s="45">
        <f t="shared" si="4"/>
        <v>0</v>
      </c>
      <c r="AK18" s="45">
        <f t="shared" si="4"/>
        <v>0</v>
      </c>
      <c r="AL18" s="45">
        <f t="shared" si="4"/>
        <v>0</v>
      </c>
      <c r="AM18" s="45">
        <f t="shared" si="4"/>
        <v>0</v>
      </c>
      <c r="AN18" s="45">
        <f t="shared" si="4"/>
        <v>0</v>
      </c>
      <c r="AO18" s="45">
        <f t="shared" si="4"/>
        <v>0</v>
      </c>
      <c r="AP18" s="45">
        <f t="shared" si="4"/>
        <v>0</v>
      </c>
      <c r="AQ18" s="45">
        <f t="shared" si="4"/>
        <v>0</v>
      </c>
      <c r="AR18" s="45" t="s">
        <v>113</v>
      </c>
      <c r="AS18" s="45" t="s">
        <v>41</v>
      </c>
      <c r="AT18" s="45" t="s">
        <v>41</v>
      </c>
      <c r="AU18" s="45" t="s">
        <v>41</v>
      </c>
      <c r="AV18" s="45" t="s">
        <v>41</v>
      </c>
      <c r="AW18" s="45" t="s">
        <v>41</v>
      </c>
      <c r="AX18" s="45" t="s">
        <v>41</v>
      </c>
      <c r="AY18" s="45" t="s">
        <v>41</v>
      </c>
      <c r="AZ18" s="45" t="s">
        <v>41</v>
      </c>
      <c r="BA18" s="45" t="s">
        <v>41</v>
      </c>
      <c r="BB18" s="45" t="s">
        <v>41</v>
      </c>
      <c r="BC18" s="45" t="s">
        <v>41</v>
      </c>
      <c r="BD18" s="45" t="s">
        <v>41</v>
      </c>
      <c r="BE18" s="45">
        <f t="shared" si="1"/>
        <v>21</v>
      </c>
    </row>
    <row r="19" spans="1:57" ht="13.5" customHeight="1" thickBot="1">
      <c r="A19" s="106"/>
      <c r="B19" s="99" t="s">
        <v>144</v>
      </c>
      <c r="C19" s="109" t="s">
        <v>212</v>
      </c>
      <c r="D19" s="45" t="s">
        <v>21</v>
      </c>
      <c r="E19" s="45">
        <f>E22+E23+E25+E26+E28+E29</f>
        <v>13</v>
      </c>
      <c r="F19" s="45">
        <f>F22+F28+F29+F25</f>
        <v>13</v>
      </c>
      <c r="G19" s="45">
        <f>G22+G28+G29+G25</f>
        <v>14</v>
      </c>
      <c r="H19" s="45">
        <f>H22+H28+H29+H25</f>
        <v>14</v>
      </c>
      <c r="I19" s="45">
        <f>I22+I28+I29+I25</f>
        <v>36</v>
      </c>
      <c r="J19" s="45">
        <f>J22+J28+J29+J25</f>
        <v>36</v>
      </c>
      <c r="K19" s="45">
        <f>K22+K28+K29+K25</f>
        <v>36</v>
      </c>
      <c r="L19" s="45">
        <f>L22+L28+L29+L25</f>
        <v>36</v>
      </c>
      <c r="M19" s="45">
        <f>M22+M28+M29+M25</f>
        <v>36</v>
      </c>
      <c r="N19" s="45">
        <f>N22+N28+N29+N25</f>
        <v>36</v>
      </c>
      <c r="O19" s="45">
        <f>O22+O28+O29+O25</f>
        <v>36</v>
      </c>
      <c r="P19" s="45">
        <f>P22+P28+P29+P25</f>
        <v>36</v>
      </c>
      <c r="Q19" s="45">
        <f>Q22+Q28+Q29+Q25</f>
        <v>36</v>
      </c>
      <c r="R19" s="45">
        <f>R22+R28+R29+R25</f>
        <v>0</v>
      </c>
      <c r="S19" s="45">
        <f>S22+S28+S29+S25</f>
        <v>0</v>
      </c>
      <c r="T19" s="45">
        <f>T22+T28+T29+T25</f>
        <v>0</v>
      </c>
      <c r="U19" s="45" t="s">
        <v>113</v>
      </c>
      <c r="V19" s="45" t="s">
        <v>41</v>
      </c>
      <c r="W19" s="45" t="s">
        <v>41</v>
      </c>
      <c r="X19" s="45">
        <f>X22+X28+X29+X25+X23+X26</f>
        <v>13</v>
      </c>
      <c r="Y19" s="45">
        <f aca="true" t="shared" si="5" ref="Y19:AT19">Y22+Y28+Y29+Y25+Y23+Y26</f>
        <v>13</v>
      </c>
      <c r="Z19" s="45">
        <f t="shared" si="5"/>
        <v>13</v>
      </c>
      <c r="AA19" s="45">
        <f t="shared" si="5"/>
        <v>13</v>
      </c>
      <c r="AB19" s="45">
        <f t="shared" si="5"/>
        <v>13</v>
      </c>
      <c r="AC19" s="45">
        <f t="shared" si="5"/>
        <v>13</v>
      </c>
      <c r="AD19" s="45">
        <f t="shared" si="5"/>
        <v>13</v>
      </c>
      <c r="AE19" s="45">
        <f t="shared" si="5"/>
        <v>13</v>
      </c>
      <c r="AF19" s="45">
        <f t="shared" si="5"/>
        <v>13</v>
      </c>
      <c r="AG19" s="45">
        <f t="shared" si="5"/>
        <v>36</v>
      </c>
      <c r="AH19" s="45">
        <f t="shared" si="5"/>
        <v>36</v>
      </c>
      <c r="AI19" s="45">
        <f t="shared" si="5"/>
        <v>36</v>
      </c>
      <c r="AJ19" s="45">
        <f t="shared" si="5"/>
        <v>36</v>
      </c>
      <c r="AK19" s="45">
        <f t="shared" si="5"/>
        <v>36</v>
      </c>
      <c r="AL19" s="45">
        <f t="shared" si="5"/>
        <v>36</v>
      </c>
      <c r="AM19" s="45">
        <f t="shared" si="5"/>
        <v>0</v>
      </c>
      <c r="AN19" s="45">
        <f t="shared" si="5"/>
        <v>0</v>
      </c>
      <c r="AO19" s="45">
        <f t="shared" si="5"/>
        <v>0</v>
      </c>
      <c r="AP19" s="45">
        <f t="shared" si="5"/>
        <v>0</v>
      </c>
      <c r="AQ19" s="45">
        <f t="shared" si="5"/>
        <v>0</v>
      </c>
      <c r="AR19" s="45" t="s">
        <v>113</v>
      </c>
      <c r="AS19" s="45" t="s">
        <v>41</v>
      </c>
      <c r="AT19" s="45" t="s">
        <v>41</v>
      </c>
      <c r="AU19" s="45" t="s">
        <v>41</v>
      </c>
      <c r="AV19" s="45" t="s">
        <v>41</v>
      </c>
      <c r="AW19" s="45" t="s">
        <v>41</v>
      </c>
      <c r="AX19" s="45" t="s">
        <v>41</v>
      </c>
      <c r="AY19" s="45" t="s">
        <v>41</v>
      </c>
      <c r="AZ19" s="45" t="s">
        <v>41</v>
      </c>
      <c r="BA19" s="45" t="s">
        <v>41</v>
      </c>
      <c r="BB19" s="45" t="s">
        <v>41</v>
      </c>
      <c r="BC19" s="45" t="s">
        <v>41</v>
      </c>
      <c r="BD19" s="45" t="s">
        <v>41</v>
      </c>
      <c r="BE19" s="45">
        <f t="shared" si="1"/>
        <v>711</v>
      </c>
    </row>
    <row r="20" spans="1:57" ht="13.5" thickBot="1">
      <c r="A20" s="106"/>
      <c r="B20" s="99"/>
      <c r="C20" s="110"/>
      <c r="D20" s="45" t="s">
        <v>22</v>
      </c>
      <c r="E20" s="45">
        <f>E23</f>
        <v>0</v>
      </c>
      <c r="F20" s="45">
        <f aca="true" t="shared" si="6" ref="F20:AT21">F23</f>
        <v>0</v>
      </c>
      <c r="G20" s="45">
        <f t="shared" si="6"/>
        <v>0</v>
      </c>
      <c r="H20" s="45">
        <f t="shared" si="6"/>
        <v>0</v>
      </c>
      <c r="I20" s="45">
        <f t="shared" si="6"/>
        <v>0</v>
      </c>
      <c r="J20" s="45">
        <f t="shared" si="6"/>
        <v>0</v>
      </c>
      <c r="K20" s="45">
        <f t="shared" si="6"/>
        <v>0</v>
      </c>
      <c r="L20" s="45">
        <f t="shared" si="6"/>
        <v>0</v>
      </c>
      <c r="M20" s="45">
        <f t="shared" si="6"/>
        <v>0</v>
      </c>
      <c r="N20" s="45">
        <f t="shared" si="6"/>
        <v>0</v>
      </c>
      <c r="O20" s="45">
        <f t="shared" si="6"/>
        <v>0</v>
      </c>
      <c r="P20" s="45">
        <f t="shared" si="6"/>
        <v>0</v>
      </c>
      <c r="Q20" s="45">
        <f t="shared" si="6"/>
        <v>0</v>
      </c>
      <c r="R20" s="45">
        <f t="shared" si="6"/>
        <v>0</v>
      </c>
      <c r="S20" s="45">
        <f t="shared" si="6"/>
        <v>0</v>
      </c>
      <c r="T20" s="45">
        <f t="shared" si="6"/>
        <v>0</v>
      </c>
      <c r="U20" s="45" t="s">
        <v>113</v>
      </c>
      <c r="V20" s="45" t="s">
        <v>41</v>
      </c>
      <c r="W20" s="45" t="s">
        <v>41</v>
      </c>
      <c r="X20" s="45">
        <f t="shared" si="6"/>
        <v>0</v>
      </c>
      <c r="Y20" s="45">
        <f t="shared" si="6"/>
        <v>0</v>
      </c>
      <c r="Z20" s="45">
        <f t="shared" si="6"/>
        <v>0</v>
      </c>
      <c r="AA20" s="45">
        <f t="shared" si="6"/>
        <v>0</v>
      </c>
      <c r="AB20" s="45">
        <f t="shared" si="6"/>
        <v>0</v>
      </c>
      <c r="AC20" s="45">
        <f t="shared" si="6"/>
        <v>0</v>
      </c>
      <c r="AD20" s="45">
        <f t="shared" si="6"/>
        <v>0</v>
      </c>
      <c r="AE20" s="45">
        <f t="shared" si="6"/>
        <v>0</v>
      </c>
      <c r="AF20" s="45">
        <f t="shared" si="6"/>
        <v>0</v>
      </c>
      <c r="AG20" s="45">
        <f t="shared" si="6"/>
        <v>0</v>
      </c>
      <c r="AH20" s="45">
        <f t="shared" si="6"/>
        <v>0</v>
      </c>
      <c r="AI20" s="45">
        <f t="shared" si="6"/>
        <v>0</v>
      </c>
      <c r="AJ20" s="45">
        <f t="shared" si="6"/>
        <v>0</v>
      </c>
      <c r="AK20" s="45">
        <f t="shared" si="6"/>
        <v>0</v>
      </c>
      <c r="AL20" s="45">
        <f t="shared" si="6"/>
        <v>0</v>
      </c>
      <c r="AM20" s="45">
        <f t="shared" si="6"/>
        <v>0</v>
      </c>
      <c r="AN20" s="45">
        <f t="shared" si="6"/>
        <v>0</v>
      </c>
      <c r="AO20" s="45">
        <f t="shared" si="6"/>
        <v>0</v>
      </c>
      <c r="AP20" s="45">
        <f t="shared" si="6"/>
        <v>0</v>
      </c>
      <c r="AQ20" s="45">
        <f t="shared" si="6"/>
        <v>0</v>
      </c>
      <c r="AR20" s="45" t="s">
        <v>113</v>
      </c>
      <c r="AS20" s="45" t="s">
        <v>41</v>
      </c>
      <c r="AT20" s="45" t="s">
        <v>41</v>
      </c>
      <c r="AU20" s="45" t="s">
        <v>41</v>
      </c>
      <c r="AV20" s="45" t="s">
        <v>41</v>
      </c>
      <c r="AW20" s="45" t="s">
        <v>41</v>
      </c>
      <c r="AX20" s="45" t="s">
        <v>41</v>
      </c>
      <c r="AY20" s="45" t="s">
        <v>41</v>
      </c>
      <c r="AZ20" s="45" t="s">
        <v>41</v>
      </c>
      <c r="BA20" s="45" t="s">
        <v>41</v>
      </c>
      <c r="BB20" s="45" t="s">
        <v>41</v>
      </c>
      <c r="BC20" s="45" t="s">
        <v>41</v>
      </c>
      <c r="BD20" s="45" t="s">
        <v>41</v>
      </c>
      <c r="BE20" s="45">
        <f t="shared" si="1"/>
        <v>0</v>
      </c>
    </row>
    <row r="21" spans="1:57" ht="36" customHeight="1" thickBot="1">
      <c r="A21" s="106"/>
      <c r="B21" s="104"/>
      <c r="C21" s="111"/>
      <c r="D21" s="45" t="s">
        <v>29</v>
      </c>
      <c r="E21" s="45">
        <f>E24</f>
        <v>1</v>
      </c>
      <c r="F21" s="45">
        <f t="shared" si="6"/>
        <v>2</v>
      </c>
      <c r="G21" s="45">
        <f t="shared" si="6"/>
        <v>1</v>
      </c>
      <c r="H21" s="45">
        <f t="shared" si="6"/>
        <v>1</v>
      </c>
      <c r="I21" s="45">
        <f t="shared" si="6"/>
        <v>0</v>
      </c>
      <c r="J21" s="45">
        <f t="shared" si="6"/>
        <v>0</v>
      </c>
      <c r="K21" s="45">
        <f t="shared" si="6"/>
        <v>0</v>
      </c>
      <c r="L21" s="45">
        <f t="shared" si="6"/>
        <v>0</v>
      </c>
      <c r="M21" s="45">
        <f t="shared" si="6"/>
        <v>0</v>
      </c>
      <c r="N21" s="45">
        <f t="shared" si="6"/>
        <v>0</v>
      </c>
      <c r="O21" s="45">
        <f t="shared" si="6"/>
        <v>0</v>
      </c>
      <c r="P21" s="45">
        <f t="shared" si="6"/>
        <v>0</v>
      </c>
      <c r="Q21" s="45">
        <f t="shared" si="6"/>
        <v>0</v>
      </c>
      <c r="R21" s="45">
        <f t="shared" si="6"/>
        <v>0</v>
      </c>
      <c r="S21" s="45">
        <f t="shared" si="6"/>
        <v>0</v>
      </c>
      <c r="T21" s="45">
        <f t="shared" si="6"/>
        <v>0</v>
      </c>
      <c r="U21" s="45" t="s">
        <v>113</v>
      </c>
      <c r="V21" s="45" t="s">
        <v>41</v>
      </c>
      <c r="W21" s="45" t="s">
        <v>41</v>
      </c>
      <c r="X21" s="45">
        <f t="shared" si="6"/>
        <v>0</v>
      </c>
      <c r="Y21" s="45">
        <f t="shared" si="6"/>
        <v>0</v>
      </c>
      <c r="Z21" s="45">
        <f t="shared" si="6"/>
        <v>0</v>
      </c>
      <c r="AA21" s="45">
        <f t="shared" si="6"/>
        <v>0</v>
      </c>
      <c r="AB21" s="45">
        <f t="shared" si="6"/>
        <v>0</v>
      </c>
      <c r="AC21" s="45">
        <f t="shared" si="6"/>
        <v>0</v>
      </c>
      <c r="AD21" s="45">
        <f t="shared" si="6"/>
        <v>0</v>
      </c>
      <c r="AE21" s="45">
        <f t="shared" si="6"/>
        <v>0</v>
      </c>
      <c r="AF21" s="45">
        <f t="shared" si="6"/>
        <v>0</v>
      </c>
      <c r="AG21" s="45">
        <f t="shared" si="6"/>
        <v>0</v>
      </c>
      <c r="AH21" s="45">
        <f t="shared" si="6"/>
        <v>0</v>
      </c>
      <c r="AI21" s="45">
        <f t="shared" si="6"/>
        <v>0</v>
      </c>
      <c r="AJ21" s="45">
        <f t="shared" si="6"/>
        <v>0</v>
      </c>
      <c r="AK21" s="45">
        <f t="shared" si="6"/>
        <v>0</v>
      </c>
      <c r="AL21" s="45">
        <f t="shared" si="6"/>
        <v>0</v>
      </c>
      <c r="AM21" s="45">
        <f t="shared" si="6"/>
        <v>0</v>
      </c>
      <c r="AN21" s="45">
        <f t="shared" si="6"/>
        <v>0</v>
      </c>
      <c r="AO21" s="45">
        <f t="shared" si="6"/>
        <v>0</v>
      </c>
      <c r="AP21" s="45">
        <f t="shared" si="6"/>
        <v>0</v>
      </c>
      <c r="AQ21" s="45">
        <f t="shared" si="6"/>
        <v>0</v>
      </c>
      <c r="AR21" s="45" t="s">
        <v>113</v>
      </c>
      <c r="AS21" s="45" t="s">
        <v>41</v>
      </c>
      <c r="AT21" s="45" t="s">
        <v>41</v>
      </c>
      <c r="AU21" s="45" t="s">
        <v>41</v>
      </c>
      <c r="AV21" s="45" t="s">
        <v>41</v>
      </c>
      <c r="AW21" s="45" t="s">
        <v>41</v>
      </c>
      <c r="AX21" s="45" t="s">
        <v>41</v>
      </c>
      <c r="AY21" s="45" t="s">
        <v>41</v>
      </c>
      <c r="AZ21" s="45" t="s">
        <v>41</v>
      </c>
      <c r="BA21" s="45" t="s">
        <v>41</v>
      </c>
      <c r="BB21" s="45" t="s">
        <v>41</v>
      </c>
      <c r="BC21" s="45" t="s">
        <v>41</v>
      </c>
      <c r="BD21" s="45" t="s">
        <v>41</v>
      </c>
      <c r="BE21" s="45">
        <f t="shared" si="1"/>
        <v>5</v>
      </c>
    </row>
    <row r="22" spans="1:57" ht="13.5" thickBot="1">
      <c r="A22" s="106"/>
      <c r="B22" s="90" t="s">
        <v>213</v>
      </c>
      <c r="C22" s="90" t="s">
        <v>214</v>
      </c>
      <c r="D22" s="44" t="s">
        <v>21</v>
      </c>
      <c r="E22" s="21">
        <v>7</v>
      </c>
      <c r="F22" s="21">
        <v>7</v>
      </c>
      <c r="G22" s="21">
        <v>8</v>
      </c>
      <c r="H22" s="21">
        <v>8</v>
      </c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45" t="s">
        <v>113</v>
      </c>
      <c r="V22" s="45" t="s">
        <v>41</v>
      </c>
      <c r="W22" s="45" t="s">
        <v>41</v>
      </c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45" t="s">
        <v>113</v>
      </c>
      <c r="AS22" s="45" t="s">
        <v>41</v>
      </c>
      <c r="AT22" s="45" t="s">
        <v>41</v>
      </c>
      <c r="AU22" s="45" t="s">
        <v>41</v>
      </c>
      <c r="AV22" s="45" t="s">
        <v>41</v>
      </c>
      <c r="AW22" s="45" t="s">
        <v>41</v>
      </c>
      <c r="AX22" s="45" t="s">
        <v>41</v>
      </c>
      <c r="AY22" s="45" t="s">
        <v>41</v>
      </c>
      <c r="AZ22" s="45" t="s">
        <v>41</v>
      </c>
      <c r="BA22" s="45" t="s">
        <v>41</v>
      </c>
      <c r="BB22" s="45" t="s">
        <v>41</v>
      </c>
      <c r="BC22" s="45" t="s">
        <v>41</v>
      </c>
      <c r="BD22" s="45" t="s">
        <v>41</v>
      </c>
      <c r="BE22" s="44">
        <f t="shared" si="1"/>
        <v>30</v>
      </c>
    </row>
    <row r="23" spans="1:57" ht="13.5" thickBot="1">
      <c r="A23" s="106"/>
      <c r="B23" s="90"/>
      <c r="C23" s="90"/>
      <c r="D23" s="44" t="s">
        <v>22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45" t="s">
        <v>113</v>
      </c>
      <c r="V23" s="45" t="s">
        <v>41</v>
      </c>
      <c r="W23" s="45" t="s">
        <v>41</v>
      </c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45" t="s">
        <v>113</v>
      </c>
      <c r="AS23" s="45" t="s">
        <v>41</v>
      </c>
      <c r="AT23" s="45" t="s">
        <v>41</v>
      </c>
      <c r="AU23" s="45" t="s">
        <v>41</v>
      </c>
      <c r="AV23" s="45" t="s">
        <v>41</v>
      </c>
      <c r="AW23" s="45" t="s">
        <v>41</v>
      </c>
      <c r="AX23" s="45" t="s">
        <v>41</v>
      </c>
      <c r="AY23" s="45" t="s">
        <v>41</v>
      </c>
      <c r="AZ23" s="45" t="s">
        <v>41</v>
      </c>
      <c r="BA23" s="45" t="s">
        <v>41</v>
      </c>
      <c r="BB23" s="45" t="s">
        <v>41</v>
      </c>
      <c r="BC23" s="45" t="s">
        <v>41</v>
      </c>
      <c r="BD23" s="45" t="s">
        <v>41</v>
      </c>
      <c r="BE23" s="44">
        <f t="shared" si="1"/>
        <v>0</v>
      </c>
    </row>
    <row r="24" spans="1:57" ht="37.5" customHeight="1" thickBot="1">
      <c r="A24" s="106"/>
      <c r="B24" s="91"/>
      <c r="C24" s="90"/>
      <c r="D24" s="44" t="s">
        <v>29</v>
      </c>
      <c r="E24" s="21">
        <v>1</v>
      </c>
      <c r="F24" s="21">
        <v>2</v>
      </c>
      <c r="G24" s="21">
        <v>1</v>
      </c>
      <c r="H24" s="21">
        <v>1</v>
      </c>
      <c r="I24" s="22"/>
      <c r="J24" s="21"/>
      <c r="K24" s="21"/>
      <c r="L24" s="21"/>
      <c r="M24" s="21"/>
      <c r="N24" s="21"/>
      <c r="O24" s="21"/>
      <c r="P24" s="21"/>
      <c r="Q24" s="21"/>
      <c r="R24" s="44"/>
      <c r="S24" s="21"/>
      <c r="T24" s="44"/>
      <c r="U24" s="45" t="s">
        <v>113</v>
      </c>
      <c r="V24" s="45" t="s">
        <v>41</v>
      </c>
      <c r="W24" s="45" t="s">
        <v>41</v>
      </c>
      <c r="X24" s="21"/>
      <c r="Y24" s="21"/>
      <c r="Z24" s="21"/>
      <c r="AA24" s="21"/>
      <c r="AB24" s="21"/>
      <c r="AC24" s="21"/>
      <c r="AD24" s="21"/>
      <c r="AE24" s="21"/>
      <c r="AF24" s="21"/>
      <c r="AG24" s="22"/>
      <c r="AH24" s="21"/>
      <c r="AI24" s="21"/>
      <c r="AJ24" s="44"/>
      <c r="AK24" s="44"/>
      <c r="AL24" s="44"/>
      <c r="AM24" s="44"/>
      <c r="AN24" s="21"/>
      <c r="AO24" s="21"/>
      <c r="AP24" s="22"/>
      <c r="AQ24" s="22"/>
      <c r="AR24" s="45" t="s">
        <v>113</v>
      </c>
      <c r="AS24" s="45" t="s">
        <v>41</v>
      </c>
      <c r="AT24" s="45" t="s">
        <v>41</v>
      </c>
      <c r="AU24" s="45" t="s">
        <v>41</v>
      </c>
      <c r="AV24" s="45" t="s">
        <v>41</v>
      </c>
      <c r="AW24" s="45" t="s">
        <v>41</v>
      </c>
      <c r="AX24" s="45" t="s">
        <v>41</v>
      </c>
      <c r="AY24" s="45" t="s">
        <v>41</v>
      </c>
      <c r="AZ24" s="45" t="s">
        <v>41</v>
      </c>
      <c r="BA24" s="45" t="s">
        <v>41</v>
      </c>
      <c r="BB24" s="45" t="s">
        <v>41</v>
      </c>
      <c r="BC24" s="45" t="s">
        <v>41</v>
      </c>
      <c r="BD24" s="45" t="s">
        <v>41</v>
      </c>
      <c r="BE24" s="44">
        <f t="shared" si="1"/>
        <v>5</v>
      </c>
    </row>
    <row r="25" spans="1:57" ht="13.5" customHeight="1" thickBot="1">
      <c r="A25" s="106"/>
      <c r="B25" s="90" t="s">
        <v>148</v>
      </c>
      <c r="C25" s="115" t="s">
        <v>215</v>
      </c>
      <c r="D25" s="44" t="s">
        <v>21</v>
      </c>
      <c r="E25" s="21">
        <v>6</v>
      </c>
      <c r="F25" s="21">
        <v>6</v>
      </c>
      <c r="G25" s="21">
        <v>6</v>
      </c>
      <c r="H25" s="21">
        <v>6</v>
      </c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45" t="s">
        <v>113</v>
      </c>
      <c r="V25" s="45" t="s">
        <v>41</v>
      </c>
      <c r="W25" s="45" t="s">
        <v>41</v>
      </c>
      <c r="X25" s="21">
        <v>11</v>
      </c>
      <c r="Y25" s="21">
        <v>11</v>
      </c>
      <c r="Z25" s="21">
        <v>11</v>
      </c>
      <c r="AA25" s="21">
        <v>11</v>
      </c>
      <c r="AB25" s="21">
        <v>11</v>
      </c>
      <c r="AC25" s="21">
        <v>11</v>
      </c>
      <c r="AD25" s="21">
        <v>11</v>
      </c>
      <c r="AE25" s="21">
        <v>11</v>
      </c>
      <c r="AF25" s="21">
        <v>11</v>
      </c>
      <c r="AG25" s="21"/>
      <c r="AH25" s="21"/>
      <c r="AI25" s="21"/>
      <c r="AJ25" s="44"/>
      <c r="AK25" s="44"/>
      <c r="AL25" s="44"/>
      <c r="AM25" s="44"/>
      <c r="AN25" s="21"/>
      <c r="AO25" s="21"/>
      <c r="AP25" s="22"/>
      <c r="AQ25" s="22"/>
      <c r="AR25" s="45" t="s">
        <v>113</v>
      </c>
      <c r="AS25" s="45" t="s">
        <v>41</v>
      </c>
      <c r="AT25" s="45" t="s">
        <v>41</v>
      </c>
      <c r="AU25" s="45" t="s">
        <v>41</v>
      </c>
      <c r="AV25" s="45" t="s">
        <v>41</v>
      </c>
      <c r="AW25" s="45" t="s">
        <v>41</v>
      </c>
      <c r="AX25" s="45" t="s">
        <v>41</v>
      </c>
      <c r="AY25" s="45" t="s">
        <v>41</v>
      </c>
      <c r="AZ25" s="45" t="s">
        <v>41</v>
      </c>
      <c r="BA25" s="45" t="s">
        <v>41</v>
      </c>
      <c r="BB25" s="45" t="s">
        <v>41</v>
      </c>
      <c r="BC25" s="45" t="s">
        <v>41</v>
      </c>
      <c r="BD25" s="45" t="s">
        <v>41</v>
      </c>
      <c r="BE25" s="44">
        <f t="shared" si="1"/>
        <v>123</v>
      </c>
    </row>
    <row r="26" spans="1:57" ht="13.5" thickBot="1">
      <c r="A26" s="106"/>
      <c r="B26" s="90"/>
      <c r="C26" s="116"/>
      <c r="D26" s="44" t="s">
        <v>22</v>
      </c>
      <c r="E26" s="21"/>
      <c r="F26" s="21"/>
      <c r="G26" s="21"/>
      <c r="H26" s="21"/>
      <c r="I26" s="22"/>
      <c r="J26" s="21"/>
      <c r="K26" s="21"/>
      <c r="L26" s="21"/>
      <c r="M26" s="21"/>
      <c r="N26" s="21"/>
      <c r="O26" s="21"/>
      <c r="P26" s="21"/>
      <c r="Q26" s="21"/>
      <c r="R26" s="44"/>
      <c r="S26" s="21"/>
      <c r="T26" s="44"/>
      <c r="U26" s="45" t="s">
        <v>113</v>
      </c>
      <c r="V26" s="45" t="s">
        <v>41</v>
      </c>
      <c r="W26" s="45" t="s">
        <v>41</v>
      </c>
      <c r="X26" s="21">
        <v>2</v>
      </c>
      <c r="Y26" s="21">
        <v>2</v>
      </c>
      <c r="Z26" s="21">
        <v>2</v>
      </c>
      <c r="AA26" s="21">
        <v>2</v>
      </c>
      <c r="AB26" s="21">
        <v>2</v>
      </c>
      <c r="AC26" s="21">
        <v>2</v>
      </c>
      <c r="AD26" s="21">
        <v>2</v>
      </c>
      <c r="AE26" s="21">
        <v>2</v>
      </c>
      <c r="AF26" s="21">
        <v>2</v>
      </c>
      <c r="AG26" s="22"/>
      <c r="AH26" s="21"/>
      <c r="AI26" s="21"/>
      <c r="AJ26" s="44"/>
      <c r="AK26" s="44"/>
      <c r="AL26" s="44"/>
      <c r="AM26" s="44"/>
      <c r="AN26" s="21"/>
      <c r="AO26" s="21"/>
      <c r="AP26" s="22"/>
      <c r="AQ26" s="22"/>
      <c r="AR26" s="45" t="s">
        <v>113</v>
      </c>
      <c r="AS26" s="45" t="s">
        <v>41</v>
      </c>
      <c r="AT26" s="45" t="s">
        <v>41</v>
      </c>
      <c r="AU26" s="45" t="s">
        <v>41</v>
      </c>
      <c r="AV26" s="45" t="s">
        <v>41</v>
      </c>
      <c r="AW26" s="45" t="s">
        <v>41</v>
      </c>
      <c r="AX26" s="45" t="s">
        <v>41</v>
      </c>
      <c r="AY26" s="45" t="s">
        <v>41</v>
      </c>
      <c r="AZ26" s="45" t="s">
        <v>41</v>
      </c>
      <c r="BA26" s="45" t="s">
        <v>41</v>
      </c>
      <c r="BB26" s="45" t="s">
        <v>41</v>
      </c>
      <c r="BC26" s="45" t="s">
        <v>41</v>
      </c>
      <c r="BD26" s="45" t="s">
        <v>41</v>
      </c>
      <c r="BE26" s="44">
        <f t="shared" si="1"/>
        <v>18</v>
      </c>
    </row>
    <row r="27" spans="1:57" ht="27.75" customHeight="1" thickBot="1">
      <c r="A27" s="106"/>
      <c r="B27" s="91"/>
      <c r="C27" s="117"/>
      <c r="D27" s="44" t="s">
        <v>29</v>
      </c>
      <c r="E27" s="21"/>
      <c r="F27" s="21"/>
      <c r="G27" s="21">
        <v>2</v>
      </c>
      <c r="H27" s="21"/>
      <c r="I27" s="22"/>
      <c r="J27" s="21"/>
      <c r="K27" s="21"/>
      <c r="L27" s="21"/>
      <c r="M27" s="21"/>
      <c r="N27" s="21"/>
      <c r="O27" s="21"/>
      <c r="P27" s="21"/>
      <c r="Q27" s="21"/>
      <c r="R27" s="44"/>
      <c r="S27" s="21"/>
      <c r="T27" s="44"/>
      <c r="U27" s="45" t="s">
        <v>113</v>
      </c>
      <c r="V27" s="45" t="s">
        <v>41</v>
      </c>
      <c r="W27" s="45" t="s">
        <v>41</v>
      </c>
      <c r="X27" s="21"/>
      <c r="Y27" s="21">
        <v>2</v>
      </c>
      <c r="Z27" s="21"/>
      <c r="AA27" s="21"/>
      <c r="AB27" s="21"/>
      <c r="AC27" s="21">
        <v>1</v>
      </c>
      <c r="AD27" s="21"/>
      <c r="AE27" s="21"/>
      <c r="AF27" s="21"/>
      <c r="AG27" s="22"/>
      <c r="AH27" s="21"/>
      <c r="AI27" s="21"/>
      <c r="AJ27" s="44"/>
      <c r="AK27" s="44"/>
      <c r="AL27" s="44"/>
      <c r="AM27" s="44"/>
      <c r="AN27" s="21"/>
      <c r="AO27" s="21"/>
      <c r="AP27" s="22"/>
      <c r="AQ27" s="22"/>
      <c r="AR27" s="45" t="s">
        <v>113</v>
      </c>
      <c r="AS27" s="45" t="s">
        <v>41</v>
      </c>
      <c r="AT27" s="45" t="s">
        <v>41</v>
      </c>
      <c r="AU27" s="45" t="s">
        <v>41</v>
      </c>
      <c r="AV27" s="45" t="s">
        <v>41</v>
      </c>
      <c r="AW27" s="45" t="s">
        <v>41</v>
      </c>
      <c r="AX27" s="45" t="s">
        <v>41</v>
      </c>
      <c r="AY27" s="45" t="s">
        <v>41</v>
      </c>
      <c r="AZ27" s="45" t="s">
        <v>41</v>
      </c>
      <c r="BA27" s="45" t="s">
        <v>41</v>
      </c>
      <c r="BB27" s="45" t="s">
        <v>41</v>
      </c>
      <c r="BC27" s="45" t="s">
        <v>41</v>
      </c>
      <c r="BD27" s="45" t="s">
        <v>41</v>
      </c>
      <c r="BE27" s="44">
        <f t="shared" si="1"/>
        <v>5</v>
      </c>
    </row>
    <row r="28" spans="1:57" ht="13.5" thickBot="1">
      <c r="A28" s="106"/>
      <c r="B28" s="47" t="s">
        <v>190</v>
      </c>
      <c r="C28" s="49" t="s">
        <v>143</v>
      </c>
      <c r="D28" s="44" t="s">
        <v>21</v>
      </c>
      <c r="E28" s="21"/>
      <c r="F28" s="21"/>
      <c r="G28" s="21"/>
      <c r="H28" s="21"/>
      <c r="I28" s="21">
        <v>36</v>
      </c>
      <c r="J28" s="21">
        <v>36</v>
      </c>
      <c r="K28" s="21">
        <v>36</v>
      </c>
      <c r="L28" s="21">
        <v>36</v>
      </c>
      <c r="M28" s="21">
        <v>36</v>
      </c>
      <c r="N28" s="21"/>
      <c r="O28" s="21"/>
      <c r="P28" s="21"/>
      <c r="Q28" s="21"/>
      <c r="R28" s="21"/>
      <c r="S28" s="21"/>
      <c r="T28" s="21"/>
      <c r="U28" s="45" t="s">
        <v>113</v>
      </c>
      <c r="V28" s="45" t="s">
        <v>41</v>
      </c>
      <c r="W28" s="45" t="s">
        <v>41</v>
      </c>
      <c r="X28" s="44"/>
      <c r="Y28" s="44"/>
      <c r="Z28" s="44"/>
      <c r="AA28" s="44"/>
      <c r="AB28" s="44"/>
      <c r="AC28" s="44"/>
      <c r="AD28" s="44"/>
      <c r="AE28" s="44"/>
      <c r="AF28" s="44"/>
      <c r="AG28" s="44">
        <v>36</v>
      </c>
      <c r="AH28" s="44">
        <v>36</v>
      </c>
      <c r="AI28" s="44">
        <v>36</v>
      </c>
      <c r="AJ28" s="44">
        <v>36</v>
      </c>
      <c r="AK28" s="44"/>
      <c r="AL28" s="44"/>
      <c r="AM28" s="44"/>
      <c r="AN28" s="44"/>
      <c r="AO28" s="44"/>
      <c r="AP28" s="44"/>
      <c r="AQ28" s="44"/>
      <c r="AR28" s="45" t="s">
        <v>113</v>
      </c>
      <c r="AS28" s="45" t="s">
        <v>41</v>
      </c>
      <c r="AT28" s="45" t="s">
        <v>41</v>
      </c>
      <c r="AU28" s="45" t="s">
        <v>41</v>
      </c>
      <c r="AV28" s="45" t="s">
        <v>41</v>
      </c>
      <c r="AW28" s="45" t="s">
        <v>41</v>
      </c>
      <c r="AX28" s="45" t="s">
        <v>41</v>
      </c>
      <c r="AY28" s="45" t="s">
        <v>41</v>
      </c>
      <c r="AZ28" s="45" t="s">
        <v>41</v>
      </c>
      <c r="BA28" s="45" t="s">
        <v>41</v>
      </c>
      <c r="BB28" s="45" t="s">
        <v>41</v>
      </c>
      <c r="BC28" s="45" t="s">
        <v>41</v>
      </c>
      <c r="BD28" s="45" t="s">
        <v>41</v>
      </c>
      <c r="BE28" s="44">
        <f t="shared" si="1"/>
        <v>324</v>
      </c>
    </row>
    <row r="29" spans="1:57" ht="13.5" thickBot="1">
      <c r="A29" s="106"/>
      <c r="B29" s="47" t="s">
        <v>191</v>
      </c>
      <c r="C29" s="49" t="s">
        <v>157</v>
      </c>
      <c r="D29" s="44" t="s">
        <v>21</v>
      </c>
      <c r="E29" s="21"/>
      <c r="F29" s="21"/>
      <c r="G29" s="21"/>
      <c r="H29" s="21"/>
      <c r="I29" s="21"/>
      <c r="J29" s="21"/>
      <c r="K29" s="21"/>
      <c r="L29" s="21"/>
      <c r="M29" s="21"/>
      <c r="N29" s="21">
        <v>36</v>
      </c>
      <c r="O29" s="21">
        <v>36</v>
      </c>
      <c r="P29" s="21">
        <v>36</v>
      </c>
      <c r="Q29" s="21">
        <v>36</v>
      </c>
      <c r="R29" s="21"/>
      <c r="S29" s="21"/>
      <c r="T29" s="21"/>
      <c r="U29" s="45" t="s">
        <v>113</v>
      </c>
      <c r="V29" s="45" t="s">
        <v>41</v>
      </c>
      <c r="W29" s="45" t="s">
        <v>41</v>
      </c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>
        <v>36</v>
      </c>
      <c r="AL29" s="21">
        <v>36</v>
      </c>
      <c r="AM29" s="44"/>
      <c r="AN29" s="21"/>
      <c r="AO29" s="21"/>
      <c r="AP29" s="22"/>
      <c r="AQ29" s="22"/>
      <c r="AR29" s="45" t="s">
        <v>113</v>
      </c>
      <c r="AS29" s="45" t="s">
        <v>41</v>
      </c>
      <c r="AT29" s="45" t="s">
        <v>41</v>
      </c>
      <c r="AU29" s="45" t="s">
        <v>41</v>
      </c>
      <c r="AV29" s="45" t="s">
        <v>41</v>
      </c>
      <c r="AW29" s="45" t="s">
        <v>41</v>
      </c>
      <c r="AX29" s="45" t="s">
        <v>41</v>
      </c>
      <c r="AY29" s="45" t="s">
        <v>41</v>
      </c>
      <c r="AZ29" s="45" t="s">
        <v>41</v>
      </c>
      <c r="BA29" s="45" t="s">
        <v>41</v>
      </c>
      <c r="BB29" s="45" t="s">
        <v>41</v>
      </c>
      <c r="BC29" s="45" t="s">
        <v>41</v>
      </c>
      <c r="BD29" s="45" t="s">
        <v>41</v>
      </c>
      <c r="BE29" s="44">
        <f t="shared" si="1"/>
        <v>216</v>
      </c>
    </row>
    <row r="30" spans="1:57" ht="13.5" thickBot="1">
      <c r="A30" s="106"/>
      <c r="B30" s="109" t="s">
        <v>192</v>
      </c>
      <c r="C30" s="109" t="s">
        <v>216</v>
      </c>
      <c r="D30" s="45" t="s">
        <v>21</v>
      </c>
      <c r="E30" s="45">
        <f>E33+E39+E40+E34+E37+E36</f>
        <v>15</v>
      </c>
      <c r="F30" s="45">
        <f aca="true" t="shared" si="7" ref="F30:AT30">F33+F39+F40+F34+F37+F36</f>
        <v>15</v>
      </c>
      <c r="G30" s="45">
        <f t="shared" si="7"/>
        <v>15</v>
      </c>
      <c r="H30" s="45">
        <f t="shared" si="7"/>
        <v>15</v>
      </c>
      <c r="I30" s="45">
        <f t="shared" si="7"/>
        <v>0</v>
      </c>
      <c r="J30" s="45">
        <f t="shared" si="7"/>
        <v>0</v>
      </c>
      <c r="K30" s="45">
        <f t="shared" si="7"/>
        <v>0</v>
      </c>
      <c r="L30" s="45">
        <f t="shared" si="7"/>
        <v>0</v>
      </c>
      <c r="M30" s="45">
        <f t="shared" si="7"/>
        <v>0</v>
      </c>
      <c r="N30" s="45">
        <f t="shared" si="7"/>
        <v>0</v>
      </c>
      <c r="O30" s="45">
        <f t="shared" si="7"/>
        <v>0</v>
      </c>
      <c r="P30" s="45">
        <f t="shared" si="7"/>
        <v>0</v>
      </c>
      <c r="Q30" s="45">
        <f t="shared" si="7"/>
        <v>0</v>
      </c>
      <c r="R30" s="45">
        <f t="shared" si="7"/>
        <v>36</v>
      </c>
      <c r="S30" s="45">
        <f t="shared" si="7"/>
        <v>36</v>
      </c>
      <c r="T30" s="45">
        <f t="shared" si="7"/>
        <v>36</v>
      </c>
      <c r="U30" s="45" t="s">
        <v>113</v>
      </c>
      <c r="V30" s="45" t="s">
        <v>41</v>
      </c>
      <c r="W30" s="45" t="s">
        <v>41</v>
      </c>
      <c r="X30" s="45">
        <f t="shared" si="7"/>
        <v>20</v>
      </c>
      <c r="Y30" s="45">
        <f t="shared" si="7"/>
        <v>20</v>
      </c>
      <c r="Z30" s="45">
        <f t="shared" si="7"/>
        <v>20</v>
      </c>
      <c r="AA30" s="45">
        <f t="shared" si="7"/>
        <v>20</v>
      </c>
      <c r="AB30" s="45">
        <f t="shared" si="7"/>
        <v>20</v>
      </c>
      <c r="AC30" s="45">
        <f t="shared" si="7"/>
        <v>20</v>
      </c>
      <c r="AD30" s="45">
        <f t="shared" si="7"/>
        <v>20</v>
      </c>
      <c r="AE30" s="45">
        <f t="shared" si="7"/>
        <v>20</v>
      </c>
      <c r="AF30" s="45">
        <f t="shared" si="7"/>
        <v>20</v>
      </c>
      <c r="AG30" s="45">
        <f t="shared" si="7"/>
        <v>0</v>
      </c>
      <c r="AH30" s="45">
        <f t="shared" si="7"/>
        <v>0</v>
      </c>
      <c r="AI30" s="45">
        <f t="shared" si="7"/>
        <v>0</v>
      </c>
      <c r="AJ30" s="45">
        <f t="shared" si="7"/>
        <v>0</v>
      </c>
      <c r="AK30" s="45">
        <f t="shared" si="7"/>
        <v>0</v>
      </c>
      <c r="AL30" s="45">
        <f t="shared" si="7"/>
        <v>0</v>
      </c>
      <c r="AM30" s="45">
        <f t="shared" si="7"/>
        <v>36</v>
      </c>
      <c r="AN30" s="45">
        <f t="shared" si="7"/>
        <v>36</v>
      </c>
      <c r="AO30" s="45">
        <f t="shared" si="7"/>
        <v>36</v>
      </c>
      <c r="AP30" s="45">
        <f t="shared" si="7"/>
        <v>36</v>
      </c>
      <c r="AQ30" s="45">
        <f t="shared" si="7"/>
        <v>36</v>
      </c>
      <c r="AR30" s="45" t="s">
        <v>113</v>
      </c>
      <c r="AS30" s="45" t="s">
        <v>41</v>
      </c>
      <c r="AT30" s="45" t="s">
        <v>41</v>
      </c>
      <c r="AU30" s="45" t="s">
        <v>41</v>
      </c>
      <c r="AV30" s="45" t="s">
        <v>41</v>
      </c>
      <c r="AW30" s="45" t="s">
        <v>41</v>
      </c>
      <c r="AX30" s="45" t="s">
        <v>41</v>
      </c>
      <c r="AY30" s="45" t="s">
        <v>41</v>
      </c>
      <c r="AZ30" s="45" t="s">
        <v>41</v>
      </c>
      <c r="BA30" s="45" t="s">
        <v>41</v>
      </c>
      <c r="BB30" s="45" t="s">
        <v>41</v>
      </c>
      <c r="BC30" s="45" t="s">
        <v>41</v>
      </c>
      <c r="BD30" s="45" t="s">
        <v>41</v>
      </c>
      <c r="BE30" s="45">
        <f t="shared" si="1"/>
        <v>528</v>
      </c>
    </row>
    <row r="31" spans="1:57" ht="13.5" thickBot="1">
      <c r="A31" s="106"/>
      <c r="B31" s="110"/>
      <c r="C31" s="110"/>
      <c r="D31" s="45" t="s">
        <v>22</v>
      </c>
      <c r="E31" s="45">
        <f>0</f>
        <v>0</v>
      </c>
      <c r="F31" s="45">
        <f>0</f>
        <v>0</v>
      </c>
      <c r="G31" s="45">
        <f>0</f>
        <v>0</v>
      </c>
      <c r="H31" s="45">
        <f>0</f>
        <v>0</v>
      </c>
      <c r="I31" s="45">
        <f>0</f>
        <v>0</v>
      </c>
      <c r="J31" s="45">
        <f>0</f>
        <v>0</v>
      </c>
      <c r="K31" s="45">
        <f>0</f>
        <v>0</v>
      </c>
      <c r="L31" s="45">
        <f>0</f>
        <v>0</v>
      </c>
      <c r="M31" s="45">
        <f>0</f>
        <v>0</v>
      </c>
      <c r="N31" s="45">
        <f>0</f>
        <v>0</v>
      </c>
      <c r="O31" s="45">
        <f>0</f>
        <v>0</v>
      </c>
      <c r="P31" s="45">
        <f>0</f>
        <v>0</v>
      </c>
      <c r="Q31" s="45">
        <f>0</f>
        <v>0</v>
      </c>
      <c r="R31" s="45">
        <f>0</f>
        <v>0</v>
      </c>
      <c r="S31" s="45">
        <f>0</f>
        <v>0</v>
      </c>
      <c r="T31" s="45">
        <f>0</f>
        <v>0</v>
      </c>
      <c r="U31" s="45" t="s">
        <v>113</v>
      </c>
      <c r="V31" s="45" t="s">
        <v>41</v>
      </c>
      <c r="W31" s="45" t="s">
        <v>41</v>
      </c>
      <c r="X31" s="45">
        <f>0</f>
        <v>0</v>
      </c>
      <c r="Y31" s="45">
        <f>0</f>
        <v>0</v>
      </c>
      <c r="Z31" s="45">
        <f>0</f>
        <v>0</v>
      </c>
      <c r="AA31" s="45">
        <f>0</f>
        <v>0</v>
      </c>
      <c r="AB31" s="45">
        <f>0</f>
        <v>0</v>
      </c>
      <c r="AC31" s="45">
        <f>0</f>
        <v>0</v>
      </c>
      <c r="AD31" s="45">
        <f>0</f>
        <v>0</v>
      </c>
      <c r="AE31" s="45">
        <f>0</f>
        <v>0</v>
      </c>
      <c r="AF31" s="45">
        <f>0</f>
        <v>0</v>
      </c>
      <c r="AG31" s="45">
        <f>0</f>
        <v>0</v>
      </c>
      <c r="AH31" s="45">
        <f>0</f>
        <v>0</v>
      </c>
      <c r="AI31" s="45">
        <f>0</f>
        <v>0</v>
      </c>
      <c r="AJ31" s="45">
        <f>0</f>
        <v>0</v>
      </c>
      <c r="AK31" s="45">
        <f>0</f>
        <v>0</v>
      </c>
      <c r="AL31" s="45">
        <f>0</f>
        <v>0</v>
      </c>
      <c r="AM31" s="45">
        <f>0</f>
        <v>0</v>
      </c>
      <c r="AN31" s="45">
        <f>0</f>
        <v>0</v>
      </c>
      <c r="AO31" s="45">
        <f>0</f>
        <v>0</v>
      </c>
      <c r="AP31" s="45">
        <f>0</f>
        <v>0</v>
      </c>
      <c r="AQ31" s="45">
        <f>0</f>
        <v>0</v>
      </c>
      <c r="AR31" s="45" t="s">
        <v>113</v>
      </c>
      <c r="AS31" s="45" t="s">
        <v>41</v>
      </c>
      <c r="AT31" s="45" t="s">
        <v>41</v>
      </c>
      <c r="AU31" s="45" t="s">
        <v>41</v>
      </c>
      <c r="AV31" s="45" t="s">
        <v>41</v>
      </c>
      <c r="AW31" s="45" t="s">
        <v>41</v>
      </c>
      <c r="AX31" s="45" t="s">
        <v>41</v>
      </c>
      <c r="AY31" s="45" t="s">
        <v>41</v>
      </c>
      <c r="AZ31" s="45" t="s">
        <v>41</v>
      </c>
      <c r="BA31" s="45" t="s">
        <v>41</v>
      </c>
      <c r="BB31" s="45" t="s">
        <v>41</v>
      </c>
      <c r="BC31" s="45" t="s">
        <v>41</v>
      </c>
      <c r="BD31" s="45" t="s">
        <v>41</v>
      </c>
      <c r="BE31" s="45">
        <f t="shared" si="1"/>
        <v>0</v>
      </c>
    </row>
    <row r="32" spans="1:57" ht="52.5" customHeight="1" thickBot="1">
      <c r="A32" s="106"/>
      <c r="B32" s="111"/>
      <c r="C32" s="111"/>
      <c r="D32" s="45" t="s">
        <v>29</v>
      </c>
      <c r="E32" s="45">
        <f>E35+E38</f>
        <v>2</v>
      </c>
      <c r="F32" s="45">
        <f aca="true" t="shared" si="8" ref="F32:AT32">F35+F38</f>
        <v>1</v>
      </c>
      <c r="G32" s="45">
        <f t="shared" si="8"/>
        <v>2</v>
      </c>
      <c r="H32" s="45">
        <f t="shared" si="8"/>
        <v>3</v>
      </c>
      <c r="I32" s="45">
        <f t="shared" si="8"/>
        <v>0</v>
      </c>
      <c r="J32" s="45">
        <f t="shared" si="8"/>
        <v>0</v>
      </c>
      <c r="K32" s="45">
        <f t="shared" si="8"/>
        <v>0</v>
      </c>
      <c r="L32" s="45">
        <f t="shared" si="8"/>
        <v>0</v>
      </c>
      <c r="M32" s="45">
        <f t="shared" si="8"/>
        <v>0</v>
      </c>
      <c r="N32" s="45">
        <f t="shared" si="8"/>
        <v>0</v>
      </c>
      <c r="O32" s="45">
        <f t="shared" si="8"/>
        <v>0</v>
      </c>
      <c r="P32" s="45">
        <f t="shared" si="8"/>
        <v>0</v>
      </c>
      <c r="Q32" s="45">
        <f t="shared" si="8"/>
        <v>0</v>
      </c>
      <c r="R32" s="45">
        <f t="shared" si="8"/>
        <v>0</v>
      </c>
      <c r="S32" s="45">
        <f t="shared" si="8"/>
        <v>0</v>
      </c>
      <c r="T32" s="45">
        <f t="shared" si="8"/>
        <v>0</v>
      </c>
      <c r="U32" s="45" t="s">
        <v>113</v>
      </c>
      <c r="V32" s="45" t="s">
        <v>41</v>
      </c>
      <c r="W32" s="45" t="s">
        <v>41</v>
      </c>
      <c r="X32" s="45">
        <f t="shared" si="8"/>
        <v>1</v>
      </c>
      <c r="Y32" s="45">
        <f t="shared" si="8"/>
        <v>0</v>
      </c>
      <c r="Z32" s="45">
        <f t="shared" si="8"/>
        <v>1</v>
      </c>
      <c r="AA32" s="45">
        <f t="shared" si="8"/>
        <v>1</v>
      </c>
      <c r="AB32" s="45">
        <f t="shared" si="8"/>
        <v>0</v>
      </c>
      <c r="AC32" s="45">
        <f t="shared" si="8"/>
        <v>2</v>
      </c>
      <c r="AD32" s="45">
        <f t="shared" si="8"/>
        <v>1</v>
      </c>
      <c r="AE32" s="45">
        <f t="shared" si="8"/>
        <v>0</v>
      </c>
      <c r="AF32" s="45">
        <f t="shared" si="8"/>
        <v>2</v>
      </c>
      <c r="AG32" s="45">
        <f t="shared" si="8"/>
        <v>0</v>
      </c>
      <c r="AH32" s="45">
        <f t="shared" si="8"/>
        <v>0</v>
      </c>
      <c r="AI32" s="45">
        <f t="shared" si="8"/>
        <v>0</v>
      </c>
      <c r="AJ32" s="45">
        <f t="shared" si="8"/>
        <v>0</v>
      </c>
      <c r="AK32" s="45">
        <f t="shared" si="8"/>
        <v>0</v>
      </c>
      <c r="AL32" s="45">
        <f t="shared" si="8"/>
        <v>0</v>
      </c>
      <c r="AM32" s="45">
        <f t="shared" si="8"/>
        <v>0</v>
      </c>
      <c r="AN32" s="45">
        <f t="shared" si="8"/>
        <v>0</v>
      </c>
      <c r="AO32" s="45">
        <f t="shared" si="8"/>
        <v>0</v>
      </c>
      <c r="AP32" s="45">
        <f t="shared" si="8"/>
        <v>0</v>
      </c>
      <c r="AQ32" s="45">
        <f t="shared" si="8"/>
        <v>0</v>
      </c>
      <c r="AR32" s="45" t="s">
        <v>113</v>
      </c>
      <c r="AS32" s="45" t="s">
        <v>41</v>
      </c>
      <c r="AT32" s="45" t="s">
        <v>41</v>
      </c>
      <c r="AU32" s="45" t="s">
        <v>41</v>
      </c>
      <c r="AV32" s="45" t="s">
        <v>41</v>
      </c>
      <c r="AW32" s="45" t="s">
        <v>41</v>
      </c>
      <c r="AX32" s="45" t="s">
        <v>41</v>
      </c>
      <c r="AY32" s="45" t="s">
        <v>41</v>
      </c>
      <c r="AZ32" s="45" t="s">
        <v>41</v>
      </c>
      <c r="BA32" s="45" t="s">
        <v>41</v>
      </c>
      <c r="BB32" s="45" t="s">
        <v>41</v>
      </c>
      <c r="BC32" s="45" t="s">
        <v>41</v>
      </c>
      <c r="BD32" s="45" t="s">
        <v>41</v>
      </c>
      <c r="BE32" s="45">
        <f t="shared" si="1"/>
        <v>16</v>
      </c>
    </row>
    <row r="33" spans="1:57" ht="13.5" thickBot="1">
      <c r="A33" s="106"/>
      <c r="B33" s="118" t="s">
        <v>193</v>
      </c>
      <c r="C33" s="134" t="s">
        <v>217</v>
      </c>
      <c r="D33" s="44" t="s">
        <v>21</v>
      </c>
      <c r="E33" s="44">
        <v>9</v>
      </c>
      <c r="F33" s="44">
        <v>9</v>
      </c>
      <c r="G33" s="44">
        <v>9</v>
      </c>
      <c r="H33" s="44">
        <v>9</v>
      </c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5" t="s">
        <v>113</v>
      </c>
      <c r="V33" s="45" t="s">
        <v>41</v>
      </c>
      <c r="W33" s="45" t="s">
        <v>41</v>
      </c>
      <c r="X33" s="44">
        <v>4</v>
      </c>
      <c r="Y33" s="44">
        <v>4</v>
      </c>
      <c r="Z33" s="44">
        <v>4</v>
      </c>
      <c r="AA33" s="44">
        <v>4</v>
      </c>
      <c r="AB33" s="44">
        <v>4</v>
      </c>
      <c r="AC33" s="44">
        <v>4</v>
      </c>
      <c r="AD33" s="44">
        <v>4</v>
      </c>
      <c r="AE33" s="44">
        <v>4</v>
      </c>
      <c r="AF33" s="44">
        <v>4</v>
      </c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5" t="s">
        <v>113</v>
      </c>
      <c r="AS33" s="45" t="s">
        <v>41</v>
      </c>
      <c r="AT33" s="45" t="s">
        <v>41</v>
      </c>
      <c r="AU33" s="45" t="s">
        <v>41</v>
      </c>
      <c r="AV33" s="45" t="s">
        <v>41</v>
      </c>
      <c r="AW33" s="45" t="s">
        <v>41</v>
      </c>
      <c r="AX33" s="45" t="s">
        <v>41</v>
      </c>
      <c r="AY33" s="45" t="s">
        <v>41</v>
      </c>
      <c r="AZ33" s="45" t="s">
        <v>41</v>
      </c>
      <c r="BA33" s="45" t="s">
        <v>41</v>
      </c>
      <c r="BB33" s="45" t="s">
        <v>41</v>
      </c>
      <c r="BC33" s="45" t="s">
        <v>41</v>
      </c>
      <c r="BD33" s="45" t="s">
        <v>41</v>
      </c>
      <c r="BE33" s="44">
        <f t="shared" si="1"/>
        <v>72</v>
      </c>
    </row>
    <row r="34" spans="1:57" ht="13.5" thickBot="1">
      <c r="A34" s="106"/>
      <c r="B34" s="135"/>
      <c r="C34" s="136"/>
      <c r="D34" s="44" t="s">
        <v>22</v>
      </c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5" t="s">
        <v>113</v>
      </c>
      <c r="V34" s="45" t="s">
        <v>41</v>
      </c>
      <c r="W34" s="45" t="s">
        <v>41</v>
      </c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5" t="s">
        <v>113</v>
      </c>
      <c r="AS34" s="45" t="s">
        <v>41</v>
      </c>
      <c r="AT34" s="45" t="s">
        <v>41</v>
      </c>
      <c r="AU34" s="45" t="s">
        <v>41</v>
      </c>
      <c r="AV34" s="45" t="s">
        <v>41</v>
      </c>
      <c r="AW34" s="45" t="s">
        <v>41</v>
      </c>
      <c r="AX34" s="45" t="s">
        <v>41</v>
      </c>
      <c r="AY34" s="45" t="s">
        <v>41</v>
      </c>
      <c r="AZ34" s="45" t="s">
        <v>41</v>
      </c>
      <c r="BA34" s="45" t="s">
        <v>41</v>
      </c>
      <c r="BB34" s="45" t="s">
        <v>41</v>
      </c>
      <c r="BC34" s="45" t="s">
        <v>41</v>
      </c>
      <c r="BD34" s="45" t="s">
        <v>41</v>
      </c>
      <c r="BE34" s="44">
        <f t="shared" si="1"/>
        <v>0</v>
      </c>
    </row>
    <row r="35" spans="1:57" ht="29.25" customHeight="1" thickBot="1">
      <c r="A35" s="106"/>
      <c r="B35" s="135"/>
      <c r="C35" s="137"/>
      <c r="D35" s="44" t="s">
        <v>29</v>
      </c>
      <c r="E35" s="44">
        <v>2</v>
      </c>
      <c r="F35" s="44">
        <v>1</v>
      </c>
      <c r="G35" s="44">
        <v>1</v>
      </c>
      <c r="H35" s="44">
        <v>2</v>
      </c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5" t="s">
        <v>113</v>
      </c>
      <c r="V35" s="45" t="s">
        <v>41</v>
      </c>
      <c r="W35" s="45" t="s">
        <v>41</v>
      </c>
      <c r="X35" s="44">
        <v>1</v>
      </c>
      <c r="Y35" s="44"/>
      <c r="Z35" s="44">
        <v>1</v>
      </c>
      <c r="AA35" s="44">
        <v>1</v>
      </c>
      <c r="AB35" s="44"/>
      <c r="AC35" s="44">
        <v>1</v>
      </c>
      <c r="AD35" s="44"/>
      <c r="AE35" s="44"/>
      <c r="AF35" s="44">
        <v>1</v>
      </c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5" t="s">
        <v>113</v>
      </c>
      <c r="AS35" s="45" t="s">
        <v>41</v>
      </c>
      <c r="AT35" s="45" t="s">
        <v>41</v>
      </c>
      <c r="AU35" s="45" t="s">
        <v>41</v>
      </c>
      <c r="AV35" s="45" t="s">
        <v>41</v>
      </c>
      <c r="AW35" s="45" t="s">
        <v>41</v>
      </c>
      <c r="AX35" s="45" t="s">
        <v>41</v>
      </c>
      <c r="AY35" s="45" t="s">
        <v>41</v>
      </c>
      <c r="AZ35" s="45" t="s">
        <v>41</v>
      </c>
      <c r="BA35" s="45" t="s">
        <v>41</v>
      </c>
      <c r="BB35" s="45" t="s">
        <v>41</v>
      </c>
      <c r="BC35" s="45" t="s">
        <v>41</v>
      </c>
      <c r="BD35" s="45" t="s">
        <v>41</v>
      </c>
      <c r="BE35" s="44">
        <f t="shared" si="1"/>
        <v>11</v>
      </c>
    </row>
    <row r="36" spans="1:57" ht="13.5" thickBot="1">
      <c r="A36" s="106"/>
      <c r="B36" s="118" t="s">
        <v>194</v>
      </c>
      <c r="C36" s="134" t="s">
        <v>218</v>
      </c>
      <c r="D36" s="44" t="s">
        <v>21</v>
      </c>
      <c r="E36" s="44">
        <v>6</v>
      </c>
      <c r="F36" s="44">
        <v>6</v>
      </c>
      <c r="G36" s="44">
        <v>6</v>
      </c>
      <c r="H36" s="44">
        <v>6</v>
      </c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5" t="s">
        <v>113</v>
      </c>
      <c r="V36" s="45" t="s">
        <v>41</v>
      </c>
      <c r="W36" s="45" t="s">
        <v>41</v>
      </c>
      <c r="X36" s="44">
        <v>14</v>
      </c>
      <c r="Y36" s="44">
        <v>14</v>
      </c>
      <c r="Z36" s="44">
        <v>14</v>
      </c>
      <c r="AA36" s="44">
        <v>14</v>
      </c>
      <c r="AB36" s="44">
        <v>14</v>
      </c>
      <c r="AC36" s="44">
        <v>14</v>
      </c>
      <c r="AD36" s="44">
        <v>14</v>
      </c>
      <c r="AE36" s="44">
        <v>14</v>
      </c>
      <c r="AF36" s="44">
        <v>14</v>
      </c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5" t="s">
        <v>113</v>
      </c>
      <c r="AS36" s="45" t="s">
        <v>41</v>
      </c>
      <c r="AT36" s="45" t="s">
        <v>41</v>
      </c>
      <c r="AU36" s="45" t="s">
        <v>41</v>
      </c>
      <c r="AV36" s="45" t="s">
        <v>41</v>
      </c>
      <c r="AW36" s="45" t="s">
        <v>41</v>
      </c>
      <c r="AX36" s="45" t="s">
        <v>41</v>
      </c>
      <c r="AY36" s="45" t="s">
        <v>41</v>
      </c>
      <c r="AZ36" s="45" t="s">
        <v>41</v>
      </c>
      <c r="BA36" s="45" t="s">
        <v>41</v>
      </c>
      <c r="BB36" s="45" t="s">
        <v>41</v>
      </c>
      <c r="BC36" s="45" t="s">
        <v>41</v>
      </c>
      <c r="BD36" s="45" t="s">
        <v>41</v>
      </c>
      <c r="BE36" s="44">
        <f t="shared" si="1"/>
        <v>150</v>
      </c>
    </row>
    <row r="37" spans="1:57" ht="13.5" thickBot="1">
      <c r="A37" s="106"/>
      <c r="B37" s="135"/>
      <c r="C37" s="136"/>
      <c r="D37" s="44" t="s">
        <v>22</v>
      </c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5" t="s">
        <v>113</v>
      </c>
      <c r="V37" s="45" t="s">
        <v>41</v>
      </c>
      <c r="W37" s="45" t="s">
        <v>41</v>
      </c>
      <c r="X37" s="44">
        <v>2</v>
      </c>
      <c r="Y37" s="44">
        <v>2</v>
      </c>
      <c r="Z37" s="44">
        <v>2</v>
      </c>
      <c r="AA37" s="44">
        <v>2</v>
      </c>
      <c r="AB37" s="44">
        <v>2</v>
      </c>
      <c r="AC37" s="44">
        <v>2</v>
      </c>
      <c r="AD37" s="44">
        <v>2</v>
      </c>
      <c r="AE37" s="44">
        <v>2</v>
      </c>
      <c r="AF37" s="44">
        <v>2</v>
      </c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5" t="s">
        <v>113</v>
      </c>
      <c r="AS37" s="45" t="s">
        <v>41</v>
      </c>
      <c r="AT37" s="45" t="s">
        <v>41</v>
      </c>
      <c r="AU37" s="45" t="s">
        <v>41</v>
      </c>
      <c r="AV37" s="45" t="s">
        <v>41</v>
      </c>
      <c r="AW37" s="45" t="s">
        <v>41</v>
      </c>
      <c r="AX37" s="45" t="s">
        <v>41</v>
      </c>
      <c r="AY37" s="45" t="s">
        <v>41</v>
      </c>
      <c r="AZ37" s="45" t="s">
        <v>41</v>
      </c>
      <c r="BA37" s="45" t="s">
        <v>41</v>
      </c>
      <c r="BB37" s="45" t="s">
        <v>41</v>
      </c>
      <c r="BC37" s="45" t="s">
        <v>41</v>
      </c>
      <c r="BD37" s="45" t="s">
        <v>41</v>
      </c>
      <c r="BE37" s="44">
        <f t="shared" si="1"/>
        <v>18</v>
      </c>
    </row>
    <row r="38" spans="1:57" ht="22.5" customHeight="1" thickBot="1">
      <c r="A38" s="106"/>
      <c r="B38" s="135"/>
      <c r="C38" s="137"/>
      <c r="D38" s="44" t="s">
        <v>29</v>
      </c>
      <c r="E38" s="44"/>
      <c r="F38" s="44"/>
      <c r="G38" s="44">
        <v>1</v>
      </c>
      <c r="H38" s="44">
        <v>1</v>
      </c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5" t="s">
        <v>113</v>
      </c>
      <c r="V38" s="45" t="s">
        <v>41</v>
      </c>
      <c r="W38" s="45" t="s">
        <v>41</v>
      </c>
      <c r="X38" s="44"/>
      <c r="Y38" s="44"/>
      <c r="Z38" s="44"/>
      <c r="AA38" s="44"/>
      <c r="AB38" s="44"/>
      <c r="AC38" s="44">
        <v>1</v>
      </c>
      <c r="AD38" s="44">
        <v>1</v>
      </c>
      <c r="AE38" s="44"/>
      <c r="AF38" s="44">
        <v>1</v>
      </c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5" t="s">
        <v>113</v>
      </c>
      <c r="AS38" s="45" t="s">
        <v>41</v>
      </c>
      <c r="AT38" s="45" t="s">
        <v>41</v>
      </c>
      <c r="AU38" s="45" t="s">
        <v>41</v>
      </c>
      <c r="AV38" s="45" t="s">
        <v>41</v>
      </c>
      <c r="AW38" s="45" t="s">
        <v>41</v>
      </c>
      <c r="AX38" s="45" t="s">
        <v>41</v>
      </c>
      <c r="AY38" s="45" t="s">
        <v>41</v>
      </c>
      <c r="AZ38" s="45" t="s">
        <v>41</v>
      </c>
      <c r="BA38" s="45" t="s">
        <v>41</v>
      </c>
      <c r="BB38" s="45" t="s">
        <v>41</v>
      </c>
      <c r="BC38" s="45" t="s">
        <v>41</v>
      </c>
      <c r="BD38" s="45" t="s">
        <v>41</v>
      </c>
      <c r="BE38" s="44">
        <f t="shared" si="1"/>
        <v>5</v>
      </c>
    </row>
    <row r="39" spans="1:57" ht="13.5" thickBot="1">
      <c r="A39" s="106"/>
      <c r="B39" s="47" t="s">
        <v>195</v>
      </c>
      <c r="C39" s="49" t="s">
        <v>143</v>
      </c>
      <c r="D39" s="44" t="s">
        <v>21</v>
      </c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>
        <v>36</v>
      </c>
      <c r="S39" s="44">
        <v>36</v>
      </c>
      <c r="T39" s="44"/>
      <c r="U39" s="45" t="s">
        <v>113</v>
      </c>
      <c r="V39" s="45" t="s">
        <v>41</v>
      </c>
      <c r="W39" s="45" t="s">
        <v>41</v>
      </c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>
        <v>36</v>
      </c>
      <c r="AN39" s="44">
        <v>36</v>
      </c>
      <c r="AO39" s="44">
        <v>36</v>
      </c>
      <c r="AP39" s="44"/>
      <c r="AQ39" s="44"/>
      <c r="AR39" s="45" t="s">
        <v>113</v>
      </c>
      <c r="AS39" s="45" t="s">
        <v>41</v>
      </c>
      <c r="AT39" s="45" t="s">
        <v>41</v>
      </c>
      <c r="AU39" s="45" t="s">
        <v>41</v>
      </c>
      <c r="AV39" s="45" t="s">
        <v>41</v>
      </c>
      <c r="AW39" s="45" t="s">
        <v>41</v>
      </c>
      <c r="AX39" s="45" t="s">
        <v>41</v>
      </c>
      <c r="AY39" s="45" t="s">
        <v>41</v>
      </c>
      <c r="AZ39" s="45" t="s">
        <v>41</v>
      </c>
      <c r="BA39" s="45" t="s">
        <v>41</v>
      </c>
      <c r="BB39" s="45" t="s">
        <v>41</v>
      </c>
      <c r="BC39" s="45" t="s">
        <v>41</v>
      </c>
      <c r="BD39" s="45" t="s">
        <v>41</v>
      </c>
      <c r="BE39" s="44">
        <f t="shared" si="1"/>
        <v>180</v>
      </c>
    </row>
    <row r="40" spans="1:57" ht="13.5" thickBot="1">
      <c r="A40" s="106"/>
      <c r="B40" s="47" t="s">
        <v>196</v>
      </c>
      <c r="C40" s="49" t="s">
        <v>157</v>
      </c>
      <c r="D40" s="44" t="s">
        <v>21</v>
      </c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>
        <v>36</v>
      </c>
      <c r="U40" s="45" t="s">
        <v>113</v>
      </c>
      <c r="V40" s="45" t="s">
        <v>41</v>
      </c>
      <c r="W40" s="45" t="s">
        <v>41</v>
      </c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>
        <v>36</v>
      </c>
      <c r="AQ40" s="44">
        <v>36</v>
      </c>
      <c r="AR40" s="45" t="s">
        <v>113</v>
      </c>
      <c r="AS40" s="45" t="s">
        <v>41</v>
      </c>
      <c r="AT40" s="45" t="s">
        <v>41</v>
      </c>
      <c r="AU40" s="45" t="s">
        <v>41</v>
      </c>
      <c r="AV40" s="45" t="s">
        <v>41</v>
      </c>
      <c r="AW40" s="45" t="s">
        <v>41</v>
      </c>
      <c r="AX40" s="45" t="s">
        <v>41</v>
      </c>
      <c r="AY40" s="45" t="s">
        <v>41</v>
      </c>
      <c r="AZ40" s="45" t="s">
        <v>41</v>
      </c>
      <c r="BA40" s="45" t="s">
        <v>41</v>
      </c>
      <c r="BB40" s="45" t="s">
        <v>41</v>
      </c>
      <c r="BC40" s="45" t="s">
        <v>41</v>
      </c>
      <c r="BD40" s="45" t="s">
        <v>41</v>
      </c>
      <c r="BE40" s="44">
        <f t="shared" si="1"/>
        <v>108</v>
      </c>
    </row>
    <row r="41" spans="1:57" ht="13.5" thickBot="1">
      <c r="A41" s="25"/>
      <c r="B41" s="112" t="s">
        <v>40</v>
      </c>
      <c r="C41" s="113"/>
      <c r="D41" s="114"/>
      <c r="E41" s="45">
        <f>E7+E16</f>
        <v>36</v>
      </c>
      <c r="F41" s="45">
        <f>F7+F16</f>
        <v>36</v>
      </c>
      <c r="G41" s="45">
        <f>G7+G16</f>
        <v>36</v>
      </c>
      <c r="H41" s="45">
        <f>H7+H16</f>
        <v>36</v>
      </c>
      <c r="I41" s="45">
        <f>I7+I16</f>
        <v>36</v>
      </c>
      <c r="J41" s="45">
        <f>J7+J16</f>
        <v>36</v>
      </c>
      <c r="K41" s="45">
        <f>K7+K16</f>
        <v>36</v>
      </c>
      <c r="L41" s="45">
        <f>L7+L16</f>
        <v>36</v>
      </c>
      <c r="M41" s="45">
        <f>M7+M16</f>
        <v>36</v>
      </c>
      <c r="N41" s="45">
        <f>N7+N16</f>
        <v>36</v>
      </c>
      <c r="O41" s="45">
        <f>O7+O16</f>
        <v>36</v>
      </c>
      <c r="P41" s="45">
        <f>P7+P16</f>
        <v>36</v>
      </c>
      <c r="Q41" s="45">
        <f>Q7+Q16</f>
        <v>36</v>
      </c>
      <c r="R41" s="45">
        <f>R7+R16</f>
        <v>36</v>
      </c>
      <c r="S41" s="45">
        <f>S7+S16</f>
        <v>36</v>
      </c>
      <c r="T41" s="45">
        <f>T7+T16</f>
        <v>36</v>
      </c>
      <c r="U41" s="45" t="s">
        <v>113</v>
      </c>
      <c r="V41" s="45" t="s">
        <v>41</v>
      </c>
      <c r="W41" s="45" t="s">
        <v>41</v>
      </c>
      <c r="X41" s="45">
        <f>X7+X16</f>
        <v>36</v>
      </c>
      <c r="Y41" s="45">
        <f>Y7+Y16</f>
        <v>36</v>
      </c>
      <c r="Z41" s="45">
        <f>Z7+Z16</f>
        <v>36</v>
      </c>
      <c r="AA41" s="45">
        <f>AA7+AA16</f>
        <v>36</v>
      </c>
      <c r="AB41" s="45">
        <f>AB7+AB16</f>
        <v>36</v>
      </c>
      <c r="AC41" s="45">
        <f>AC7+AC16</f>
        <v>36</v>
      </c>
      <c r="AD41" s="45">
        <f>AD7+AD16</f>
        <v>36</v>
      </c>
      <c r="AE41" s="45">
        <f>AE7+AE16</f>
        <v>36</v>
      </c>
      <c r="AF41" s="45">
        <f>AF7+AF16</f>
        <v>36</v>
      </c>
      <c r="AG41" s="45">
        <f>AG7+AG16</f>
        <v>36</v>
      </c>
      <c r="AH41" s="45">
        <f>AH7+AH16</f>
        <v>36</v>
      </c>
      <c r="AI41" s="45">
        <f>AI7+AI16</f>
        <v>36</v>
      </c>
      <c r="AJ41" s="45">
        <f>AJ7+AJ16</f>
        <v>36</v>
      </c>
      <c r="AK41" s="45">
        <f>AK7+AK16</f>
        <v>36</v>
      </c>
      <c r="AL41" s="45">
        <f>AL7+AL16</f>
        <v>36</v>
      </c>
      <c r="AM41" s="45">
        <f>AM7+AM16</f>
        <v>36</v>
      </c>
      <c r="AN41" s="45">
        <f>AN7+AN16</f>
        <v>36</v>
      </c>
      <c r="AO41" s="45">
        <f>AO7+AO16</f>
        <v>36</v>
      </c>
      <c r="AP41" s="45">
        <f>AP7+AP16</f>
        <v>36</v>
      </c>
      <c r="AQ41" s="45">
        <f>AQ7+AQ16</f>
        <v>36</v>
      </c>
      <c r="AR41" s="45" t="s">
        <v>113</v>
      </c>
      <c r="AS41" s="45" t="s">
        <v>41</v>
      </c>
      <c r="AT41" s="45" t="s">
        <v>41</v>
      </c>
      <c r="AU41" s="45" t="s">
        <v>41</v>
      </c>
      <c r="AV41" s="45" t="s">
        <v>41</v>
      </c>
      <c r="AW41" s="45" t="s">
        <v>41</v>
      </c>
      <c r="AX41" s="45" t="s">
        <v>41</v>
      </c>
      <c r="AY41" s="45" t="s">
        <v>41</v>
      </c>
      <c r="AZ41" s="45" t="s">
        <v>41</v>
      </c>
      <c r="BA41" s="45" t="s">
        <v>41</v>
      </c>
      <c r="BB41" s="45" t="s">
        <v>41</v>
      </c>
      <c r="BC41" s="45" t="s">
        <v>41</v>
      </c>
      <c r="BD41" s="45" t="s">
        <v>41</v>
      </c>
      <c r="BE41" s="124">
        <f t="shared" si="1"/>
        <v>1296</v>
      </c>
    </row>
    <row r="42" spans="1:57" ht="13.5" thickBot="1">
      <c r="A42" s="25"/>
      <c r="B42" s="99" t="s">
        <v>23</v>
      </c>
      <c r="C42" s="99"/>
      <c r="D42" s="99"/>
      <c r="E42" s="45">
        <f>E8+E17</f>
        <v>0</v>
      </c>
      <c r="F42" s="45">
        <f>F8+F17</f>
        <v>0</v>
      </c>
      <c r="G42" s="45">
        <f>G8+G17</f>
        <v>0</v>
      </c>
      <c r="H42" s="45">
        <f>H8+H17</f>
        <v>0</v>
      </c>
      <c r="I42" s="45">
        <f>I8+I17</f>
        <v>0</v>
      </c>
      <c r="J42" s="45">
        <f>J8+J17</f>
        <v>0</v>
      </c>
      <c r="K42" s="45">
        <f>K8+K17</f>
        <v>0</v>
      </c>
      <c r="L42" s="45">
        <f>L8+L17</f>
        <v>0</v>
      </c>
      <c r="M42" s="45">
        <f>M8+M17</f>
        <v>0</v>
      </c>
      <c r="N42" s="45">
        <f>N8+N17</f>
        <v>0</v>
      </c>
      <c r="O42" s="45">
        <f>O8+O17</f>
        <v>0</v>
      </c>
      <c r="P42" s="45">
        <f>P8+P17</f>
        <v>0</v>
      </c>
      <c r="Q42" s="45">
        <f>Q8+Q17</f>
        <v>0</v>
      </c>
      <c r="R42" s="45">
        <f>R8+R17</f>
        <v>0</v>
      </c>
      <c r="S42" s="45">
        <f>S8+S17</f>
        <v>0</v>
      </c>
      <c r="T42" s="45">
        <f>T8+T17</f>
        <v>0</v>
      </c>
      <c r="U42" s="45" t="s">
        <v>113</v>
      </c>
      <c r="V42" s="45" t="s">
        <v>41</v>
      </c>
      <c r="W42" s="45" t="s">
        <v>41</v>
      </c>
      <c r="X42" s="45">
        <f>X8+X17</f>
        <v>0</v>
      </c>
      <c r="Y42" s="45">
        <f>Y8+Y17</f>
        <v>0</v>
      </c>
      <c r="Z42" s="45">
        <f>Z8+Z17</f>
        <v>0</v>
      </c>
      <c r="AA42" s="45">
        <f>AA8+AA17</f>
        <v>0</v>
      </c>
      <c r="AB42" s="45">
        <f>AB8+AB17</f>
        <v>0</v>
      </c>
      <c r="AC42" s="45">
        <f>AC8+AC17</f>
        <v>0</v>
      </c>
      <c r="AD42" s="45">
        <f>AD8+AD17</f>
        <v>0</v>
      </c>
      <c r="AE42" s="45">
        <f>AE8+AE17</f>
        <v>0</v>
      </c>
      <c r="AF42" s="45">
        <f>AF8+AF17</f>
        <v>0</v>
      </c>
      <c r="AG42" s="45">
        <f>AG8+AG17</f>
        <v>0</v>
      </c>
      <c r="AH42" s="45">
        <f>AH8+AH17</f>
        <v>0</v>
      </c>
      <c r="AI42" s="45">
        <f>AI8+AI17</f>
        <v>0</v>
      </c>
      <c r="AJ42" s="45">
        <f>AJ8+AJ17</f>
        <v>0</v>
      </c>
      <c r="AK42" s="45">
        <f>AK8+AK17</f>
        <v>0</v>
      </c>
      <c r="AL42" s="45">
        <f>AL8+AL17</f>
        <v>0</v>
      </c>
      <c r="AM42" s="45">
        <f>AM8+AM17</f>
        <v>0</v>
      </c>
      <c r="AN42" s="45">
        <f>AN8+AN17</f>
        <v>0</v>
      </c>
      <c r="AO42" s="45">
        <f>AO8+AO17</f>
        <v>0</v>
      </c>
      <c r="AP42" s="45">
        <f>AP8+AP17</f>
        <v>0</v>
      </c>
      <c r="AQ42" s="45">
        <f>AQ8+AQ17</f>
        <v>0</v>
      </c>
      <c r="AR42" s="45" t="s">
        <v>113</v>
      </c>
      <c r="AS42" s="45" t="s">
        <v>41</v>
      </c>
      <c r="AT42" s="45" t="s">
        <v>41</v>
      </c>
      <c r="AU42" s="45" t="s">
        <v>41</v>
      </c>
      <c r="AV42" s="45" t="s">
        <v>41</v>
      </c>
      <c r="AW42" s="45" t="s">
        <v>41</v>
      </c>
      <c r="AX42" s="45" t="s">
        <v>41</v>
      </c>
      <c r="AY42" s="45" t="s">
        <v>41</v>
      </c>
      <c r="AZ42" s="45" t="s">
        <v>41</v>
      </c>
      <c r="BA42" s="45" t="s">
        <v>41</v>
      </c>
      <c r="BB42" s="45" t="s">
        <v>41</v>
      </c>
      <c r="BC42" s="45" t="s">
        <v>41</v>
      </c>
      <c r="BD42" s="45" t="s">
        <v>41</v>
      </c>
      <c r="BE42" s="124">
        <f t="shared" si="1"/>
        <v>0</v>
      </c>
    </row>
    <row r="43" spans="1:57" ht="13.5" thickBot="1">
      <c r="A43" s="25"/>
      <c r="B43" s="99" t="s">
        <v>30</v>
      </c>
      <c r="C43" s="99"/>
      <c r="D43" s="99"/>
      <c r="E43" s="45">
        <f>E9+E18</f>
        <v>3</v>
      </c>
      <c r="F43" s="45">
        <f>F9+F18</f>
        <v>3</v>
      </c>
      <c r="G43" s="45">
        <f>G9+G18</f>
        <v>3</v>
      </c>
      <c r="H43" s="45">
        <f>H9+H18</f>
        <v>4</v>
      </c>
      <c r="I43" s="45">
        <f>I9+I18</f>
        <v>0</v>
      </c>
      <c r="J43" s="45">
        <f>J9+J18</f>
        <v>0</v>
      </c>
      <c r="K43" s="45">
        <f>K9+K18</f>
        <v>0</v>
      </c>
      <c r="L43" s="45">
        <f>L9+L18</f>
        <v>0</v>
      </c>
      <c r="M43" s="45">
        <f>M9+M18</f>
        <v>0</v>
      </c>
      <c r="N43" s="45">
        <f>N9+N18</f>
        <v>0</v>
      </c>
      <c r="O43" s="45">
        <f>O9+O18</f>
        <v>0</v>
      </c>
      <c r="P43" s="45">
        <f>P9+P18</f>
        <v>0</v>
      </c>
      <c r="Q43" s="45">
        <f>Q9+Q18</f>
        <v>0</v>
      </c>
      <c r="R43" s="45">
        <f>R9+R18</f>
        <v>0</v>
      </c>
      <c r="S43" s="45">
        <f>S9+S18</f>
        <v>0</v>
      </c>
      <c r="T43" s="45">
        <f>T9+T18</f>
        <v>0</v>
      </c>
      <c r="U43" s="45" t="s">
        <v>113</v>
      </c>
      <c r="V43" s="45" t="s">
        <v>41</v>
      </c>
      <c r="W43" s="45" t="s">
        <v>41</v>
      </c>
      <c r="X43" s="45">
        <f>X9+X18</f>
        <v>1</v>
      </c>
      <c r="Y43" s="45">
        <f>Y9+Y18</f>
        <v>0</v>
      </c>
      <c r="Z43" s="45">
        <f>Z9+Z18</f>
        <v>1</v>
      </c>
      <c r="AA43" s="45">
        <f>AA9+AA18</f>
        <v>1</v>
      </c>
      <c r="AB43" s="45">
        <f>AB9+AB18</f>
        <v>0</v>
      </c>
      <c r="AC43" s="45">
        <f>AC9+AC18</f>
        <v>2</v>
      </c>
      <c r="AD43" s="45">
        <f>AD9+AD18</f>
        <v>1</v>
      </c>
      <c r="AE43" s="45">
        <f>AE9+AE18</f>
        <v>0</v>
      </c>
      <c r="AF43" s="45">
        <f>AF9+AF18</f>
        <v>2</v>
      </c>
      <c r="AG43" s="45">
        <f>AG9+AG18</f>
        <v>0</v>
      </c>
      <c r="AH43" s="45">
        <f>AH9+AH18</f>
        <v>0</v>
      </c>
      <c r="AI43" s="45">
        <f>AI9+AI18</f>
        <v>0</v>
      </c>
      <c r="AJ43" s="45">
        <f>AJ9+AJ18</f>
        <v>0</v>
      </c>
      <c r="AK43" s="45">
        <f>AK9+AK18</f>
        <v>0</v>
      </c>
      <c r="AL43" s="45">
        <f>AL9+AL18</f>
        <v>0</v>
      </c>
      <c r="AM43" s="45">
        <f>AM9+AM18</f>
        <v>0</v>
      </c>
      <c r="AN43" s="45">
        <f>AN9+AN18</f>
        <v>0</v>
      </c>
      <c r="AO43" s="45">
        <f>AO9+AO18</f>
        <v>0</v>
      </c>
      <c r="AP43" s="45">
        <f>AP9+AP18</f>
        <v>0</v>
      </c>
      <c r="AQ43" s="45">
        <f>AQ9+AQ18</f>
        <v>0</v>
      </c>
      <c r="AR43" s="45" t="s">
        <v>113</v>
      </c>
      <c r="AS43" s="45" t="s">
        <v>41</v>
      </c>
      <c r="AT43" s="45" t="s">
        <v>41</v>
      </c>
      <c r="AU43" s="45" t="s">
        <v>41</v>
      </c>
      <c r="AV43" s="45" t="s">
        <v>41</v>
      </c>
      <c r="AW43" s="45" t="s">
        <v>41</v>
      </c>
      <c r="AX43" s="45" t="s">
        <v>41</v>
      </c>
      <c r="AY43" s="45" t="s">
        <v>41</v>
      </c>
      <c r="AZ43" s="45" t="s">
        <v>41</v>
      </c>
      <c r="BA43" s="45" t="s">
        <v>41</v>
      </c>
      <c r="BB43" s="45" t="s">
        <v>41</v>
      </c>
      <c r="BC43" s="45" t="s">
        <v>41</v>
      </c>
      <c r="BD43" s="45" t="s">
        <v>41</v>
      </c>
      <c r="BE43" s="124">
        <f t="shared" si="1"/>
        <v>21</v>
      </c>
    </row>
    <row r="44" spans="1:57" ht="13.5" thickBot="1">
      <c r="A44" s="26"/>
      <c r="B44" s="99" t="s">
        <v>24</v>
      </c>
      <c r="C44" s="99"/>
      <c r="D44" s="99"/>
      <c r="E44" s="45">
        <f aca="true" t="shared" si="9" ref="E44:T44">SUM(E41:E43)</f>
        <v>39</v>
      </c>
      <c r="F44" s="45">
        <f t="shared" si="9"/>
        <v>39</v>
      </c>
      <c r="G44" s="45">
        <f t="shared" si="9"/>
        <v>39</v>
      </c>
      <c r="H44" s="45">
        <f t="shared" si="9"/>
        <v>40</v>
      </c>
      <c r="I44" s="45">
        <f t="shared" si="9"/>
        <v>36</v>
      </c>
      <c r="J44" s="45">
        <f t="shared" si="9"/>
        <v>36</v>
      </c>
      <c r="K44" s="45">
        <f t="shared" si="9"/>
        <v>36</v>
      </c>
      <c r="L44" s="45">
        <f t="shared" si="9"/>
        <v>36</v>
      </c>
      <c r="M44" s="45">
        <f t="shared" si="9"/>
        <v>36</v>
      </c>
      <c r="N44" s="45">
        <f t="shared" si="9"/>
        <v>36</v>
      </c>
      <c r="O44" s="45">
        <f t="shared" si="9"/>
        <v>36</v>
      </c>
      <c r="P44" s="45">
        <f t="shared" si="9"/>
        <v>36</v>
      </c>
      <c r="Q44" s="45">
        <f t="shared" si="9"/>
        <v>36</v>
      </c>
      <c r="R44" s="45">
        <f t="shared" si="9"/>
        <v>36</v>
      </c>
      <c r="S44" s="45">
        <f t="shared" si="9"/>
        <v>36</v>
      </c>
      <c r="T44" s="45">
        <f t="shared" si="9"/>
        <v>36</v>
      </c>
      <c r="U44" s="45" t="s">
        <v>113</v>
      </c>
      <c r="V44" s="45" t="s">
        <v>41</v>
      </c>
      <c r="W44" s="45" t="s">
        <v>41</v>
      </c>
      <c r="X44" s="45">
        <f aca="true" t="shared" si="10" ref="X44:AT44">SUM(X41:X43)</f>
        <v>37</v>
      </c>
      <c r="Y44" s="45">
        <f t="shared" si="10"/>
        <v>36</v>
      </c>
      <c r="Z44" s="45">
        <f t="shared" si="10"/>
        <v>37</v>
      </c>
      <c r="AA44" s="45">
        <f t="shared" si="10"/>
        <v>37</v>
      </c>
      <c r="AB44" s="45">
        <f t="shared" si="10"/>
        <v>36</v>
      </c>
      <c r="AC44" s="45">
        <f t="shared" si="10"/>
        <v>38</v>
      </c>
      <c r="AD44" s="45">
        <f t="shared" si="10"/>
        <v>37</v>
      </c>
      <c r="AE44" s="45">
        <f t="shared" si="10"/>
        <v>36</v>
      </c>
      <c r="AF44" s="45">
        <f t="shared" si="10"/>
        <v>38</v>
      </c>
      <c r="AG44" s="45">
        <f t="shared" si="10"/>
        <v>36</v>
      </c>
      <c r="AH44" s="45">
        <f t="shared" si="10"/>
        <v>36</v>
      </c>
      <c r="AI44" s="45">
        <f t="shared" si="10"/>
        <v>36</v>
      </c>
      <c r="AJ44" s="45">
        <f t="shared" si="10"/>
        <v>36</v>
      </c>
      <c r="AK44" s="45">
        <f t="shared" si="10"/>
        <v>36</v>
      </c>
      <c r="AL44" s="45">
        <f t="shared" si="10"/>
        <v>36</v>
      </c>
      <c r="AM44" s="45">
        <f t="shared" si="10"/>
        <v>36</v>
      </c>
      <c r="AN44" s="45">
        <f t="shared" si="10"/>
        <v>36</v>
      </c>
      <c r="AO44" s="45">
        <f t="shared" si="10"/>
        <v>36</v>
      </c>
      <c r="AP44" s="45">
        <f t="shared" si="10"/>
        <v>36</v>
      </c>
      <c r="AQ44" s="45">
        <f t="shared" si="10"/>
        <v>36</v>
      </c>
      <c r="AR44" s="45" t="s">
        <v>113</v>
      </c>
      <c r="AS44" s="45" t="s">
        <v>41</v>
      </c>
      <c r="AT44" s="45" t="s">
        <v>41</v>
      </c>
      <c r="AU44" s="45" t="s">
        <v>41</v>
      </c>
      <c r="AV44" s="45" t="s">
        <v>41</v>
      </c>
      <c r="AW44" s="45" t="s">
        <v>41</v>
      </c>
      <c r="AX44" s="45" t="s">
        <v>41</v>
      </c>
      <c r="AY44" s="45" t="s">
        <v>41</v>
      </c>
      <c r="AZ44" s="45" t="s">
        <v>41</v>
      </c>
      <c r="BA44" s="45" t="s">
        <v>41</v>
      </c>
      <c r="BB44" s="45" t="s">
        <v>41</v>
      </c>
      <c r="BC44" s="45" t="s">
        <v>41</v>
      </c>
      <c r="BD44" s="45" t="s">
        <v>41</v>
      </c>
      <c r="BE44" s="124">
        <f t="shared" si="1"/>
        <v>1317</v>
      </c>
    </row>
  </sheetData>
  <sheetProtection/>
  <mergeCells count="45">
    <mergeCell ref="B41:D41"/>
    <mergeCell ref="B42:D42"/>
    <mergeCell ref="B43:D43"/>
    <mergeCell ref="B44:D44"/>
    <mergeCell ref="B36:B38"/>
    <mergeCell ref="C36:C38"/>
    <mergeCell ref="B30:B32"/>
    <mergeCell ref="C30:C32"/>
    <mergeCell ref="B33:B35"/>
    <mergeCell ref="C33:C35"/>
    <mergeCell ref="B22:B24"/>
    <mergeCell ref="C22:C24"/>
    <mergeCell ref="B25:B27"/>
    <mergeCell ref="C25:C27"/>
    <mergeCell ref="C10:C12"/>
    <mergeCell ref="B13:B15"/>
    <mergeCell ref="C13:C15"/>
    <mergeCell ref="B16:B18"/>
    <mergeCell ref="C16:C18"/>
    <mergeCell ref="B19:B21"/>
    <mergeCell ref="C19:C21"/>
    <mergeCell ref="BA2:BC2"/>
    <mergeCell ref="BE2:BE4"/>
    <mergeCell ref="E3:BD3"/>
    <mergeCell ref="A5:BE5"/>
    <mergeCell ref="A7:A40"/>
    <mergeCell ref="B7:B9"/>
    <mergeCell ref="C7:C9"/>
    <mergeCell ref="B10:B12"/>
    <mergeCell ref="AA2:AC2"/>
    <mergeCell ref="AE2:AG2"/>
    <mergeCell ref="AI2:AL2"/>
    <mergeCell ref="AN2:AP2"/>
    <mergeCell ref="AR2:AU2"/>
    <mergeCell ref="AW2:AY2"/>
    <mergeCell ref="A1:BE1"/>
    <mergeCell ref="A2:A4"/>
    <mergeCell ref="B2:B4"/>
    <mergeCell ref="C2:C4"/>
    <mergeCell ref="D2:D4"/>
    <mergeCell ref="F2:H2"/>
    <mergeCell ref="J2:L2"/>
    <mergeCell ref="N2:P2"/>
    <mergeCell ref="R2:U2"/>
    <mergeCell ref="W2:Y2"/>
  </mergeCells>
  <hyperlinks>
    <hyperlink ref="BE2" r:id="rId1" display="_ftn1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35"/>
  <sheetViews>
    <sheetView zoomScalePageLayoutView="0" workbookViewId="0" topLeftCell="A1">
      <selection activeCell="A1" sqref="A1:BE36"/>
    </sheetView>
  </sheetViews>
  <sheetFormatPr defaultColWidth="9.00390625" defaultRowHeight="12.75"/>
  <cols>
    <col min="1" max="1" width="4.25390625" style="0" customWidth="1"/>
    <col min="2" max="2" width="11.375" style="0" customWidth="1"/>
    <col min="3" max="3" width="27.25390625" style="0" customWidth="1"/>
    <col min="4" max="4" width="6.375" style="0" customWidth="1"/>
    <col min="5" max="56" width="3.75390625" style="0" customWidth="1"/>
    <col min="57" max="57" width="7.25390625" style="0" customWidth="1"/>
  </cols>
  <sheetData>
    <row r="1" spans="1:57" ht="16.5" thickBot="1">
      <c r="A1" s="108" t="s">
        <v>226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</row>
    <row r="2" spans="1:57" ht="48.75" customHeight="1" thickBot="1">
      <c r="A2" s="100" t="s">
        <v>1</v>
      </c>
      <c r="B2" s="100" t="s">
        <v>2</v>
      </c>
      <c r="C2" s="100" t="s">
        <v>3</v>
      </c>
      <c r="D2" s="100" t="s">
        <v>4</v>
      </c>
      <c r="E2" s="40" t="s">
        <v>173</v>
      </c>
      <c r="F2" s="128" t="s">
        <v>5</v>
      </c>
      <c r="G2" s="129"/>
      <c r="H2" s="129"/>
      <c r="I2" s="40" t="s">
        <v>174</v>
      </c>
      <c r="J2" s="128" t="s">
        <v>6</v>
      </c>
      <c r="K2" s="128"/>
      <c r="L2" s="128"/>
      <c r="M2" s="40" t="s">
        <v>175</v>
      </c>
      <c r="N2" s="130" t="s">
        <v>7</v>
      </c>
      <c r="O2" s="130"/>
      <c r="P2" s="130"/>
      <c r="Q2" s="131" t="s">
        <v>176</v>
      </c>
      <c r="R2" s="130" t="s">
        <v>8</v>
      </c>
      <c r="S2" s="130"/>
      <c r="T2" s="130"/>
      <c r="U2" s="130"/>
      <c r="V2" s="131" t="s">
        <v>177</v>
      </c>
      <c r="W2" s="130" t="s">
        <v>9</v>
      </c>
      <c r="X2" s="130"/>
      <c r="Y2" s="130"/>
      <c r="Z2" s="131" t="s">
        <v>178</v>
      </c>
      <c r="AA2" s="130" t="s">
        <v>10</v>
      </c>
      <c r="AB2" s="130"/>
      <c r="AC2" s="130"/>
      <c r="AD2" s="131" t="s">
        <v>179</v>
      </c>
      <c r="AE2" s="130" t="s">
        <v>11</v>
      </c>
      <c r="AF2" s="130"/>
      <c r="AG2" s="130"/>
      <c r="AH2" s="40" t="s">
        <v>180</v>
      </c>
      <c r="AI2" s="128" t="s">
        <v>12</v>
      </c>
      <c r="AJ2" s="128"/>
      <c r="AK2" s="128"/>
      <c r="AL2" s="128"/>
      <c r="AM2" s="40" t="s">
        <v>181</v>
      </c>
      <c r="AN2" s="128" t="s">
        <v>13</v>
      </c>
      <c r="AO2" s="128"/>
      <c r="AP2" s="128"/>
      <c r="AQ2" s="40" t="s">
        <v>182</v>
      </c>
      <c r="AR2" s="128" t="s">
        <v>14</v>
      </c>
      <c r="AS2" s="128"/>
      <c r="AT2" s="128"/>
      <c r="AU2" s="128"/>
      <c r="AV2" s="40" t="s">
        <v>183</v>
      </c>
      <c r="AW2" s="128" t="s">
        <v>15</v>
      </c>
      <c r="AX2" s="128"/>
      <c r="AY2" s="128"/>
      <c r="AZ2" s="131" t="s">
        <v>184</v>
      </c>
      <c r="BA2" s="128" t="s">
        <v>16</v>
      </c>
      <c r="BB2" s="128"/>
      <c r="BC2" s="128"/>
      <c r="BD2" s="40" t="s">
        <v>185</v>
      </c>
      <c r="BE2" s="132" t="s">
        <v>17</v>
      </c>
    </row>
    <row r="3" spans="1:57" ht="19.5" customHeight="1" thickBot="1">
      <c r="A3" s="101"/>
      <c r="B3" s="101"/>
      <c r="C3" s="101"/>
      <c r="D3" s="101"/>
      <c r="E3" s="128" t="s">
        <v>18</v>
      </c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32"/>
    </row>
    <row r="4" spans="1:57" ht="20.25" customHeight="1" thickBot="1">
      <c r="A4" s="102"/>
      <c r="B4" s="102"/>
      <c r="C4" s="102"/>
      <c r="D4" s="102"/>
      <c r="E4" s="40">
        <v>36</v>
      </c>
      <c r="F4" s="40">
        <v>37</v>
      </c>
      <c r="G4" s="40">
        <v>38</v>
      </c>
      <c r="H4" s="40">
        <v>39</v>
      </c>
      <c r="I4" s="40">
        <v>40</v>
      </c>
      <c r="J4" s="40">
        <v>41</v>
      </c>
      <c r="K4" s="40">
        <v>42</v>
      </c>
      <c r="L4" s="40">
        <v>43</v>
      </c>
      <c r="M4" s="40">
        <v>44</v>
      </c>
      <c r="N4" s="40">
        <v>45</v>
      </c>
      <c r="O4" s="40">
        <v>46</v>
      </c>
      <c r="P4" s="40">
        <v>47</v>
      </c>
      <c r="Q4" s="40">
        <v>48</v>
      </c>
      <c r="R4" s="40">
        <v>49</v>
      </c>
      <c r="S4" s="40">
        <v>50</v>
      </c>
      <c r="T4" s="40">
        <v>51</v>
      </c>
      <c r="U4" s="40">
        <v>52</v>
      </c>
      <c r="V4" s="40">
        <v>1</v>
      </c>
      <c r="W4" s="133">
        <v>2</v>
      </c>
      <c r="X4" s="133">
        <v>3</v>
      </c>
      <c r="Y4" s="133">
        <v>4</v>
      </c>
      <c r="Z4" s="133">
        <v>5</v>
      </c>
      <c r="AA4" s="131">
        <v>6</v>
      </c>
      <c r="AB4" s="133">
        <v>7</v>
      </c>
      <c r="AC4" s="133">
        <v>8</v>
      </c>
      <c r="AD4" s="133">
        <v>9</v>
      </c>
      <c r="AE4" s="133">
        <v>10</v>
      </c>
      <c r="AF4" s="131">
        <v>11</v>
      </c>
      <c r="AG4" s="133">
        <v>12</v>
      </c>
      <c r="AH4" s="133">
        <v>13</v>
      </c>
      <c r="AI4" s="133">
        <v>14</v>
      </c>
      <c r="AJ4" s="131">
        <v>15</v>
      </c>
      <c r="AK4" s="131">
        <v>16</v>
      </c>
      <c r="AL4" s="133">
        <v>17</v>
      </c>
      <c r="AM4" s="133">
        <v>18</v>
      </c>
      <c r="AN4" s="133">
        <v>19</v>
      </c>
      <c r="AO4" s="133">
        <v>20</v>
      </c>
      <c r="AP4" s="131">
        <v>21</v>
      </c>
      <c r="AQ4" s="133">
        <v>22</v>
      </c>
      <c r="AR4" s="133">
        <v>23</v>
      </c>
      <c r="AS4" s="133">
        <v>24</v>
      </c>
      <c r="AT4" s="133">
        <v>25</v>
      </c>
      <c r="AU4" s="131">
        <v>26</v>
      </c>
      <c r="AV4" s="133">
        <v>27</v>
      </c>
      <c r="AW4" s="133">
        <v>28</v>
      </c>
      <c r="AX4" s="133">
        <v>29</v>
      </c>
      <c r="AY4" s="133">
        <v>30</v>
      </c>
      <c r="AZ4" s="131">
        <v>31</v>
      </c>
      <c r="BA4" s="133">
        <v>32</v>
      </c>
      <c r="BB4" s="133">
        <v>33</v>
      </c>
      <c r="BC4" s="133">
        <v>34</v>
      </c>
      <c r="BD4" s="133">
        <v>35</v>
      </c>
      <c r="BE4" s="132"/>
    </row>
    <row r="5" spans="1:57" ht="13.5" thickBot="1">
      <c r="A5" s="96" t="s">
        <v>19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8"/>
    </row>
    <row r="6" spans="1:57" ht="13.5" thickBot="1">
      <c r="A6" s="15"/>
      <c r="B6" s="17"/>
      <c r="C6" s="17"/>
      <c r="D6" s="20"/>
      <c r="E6" s="15">
        <v>1</v>
      </c>
      <c r="F6" s="15">
        <v>2</v>
      </c>
      <c r="G6" s="15">
        <v>3</v>
      </c>
      <c r="H6" s="15">
        <v>4</v>
      </c>
      <c r="I6" s="16">
        <v>5</v>
      </c>
      <c r="J6" s="17">
        <v>6</v>
      </c>
      <c r="K6" s="17">
        <v>7</v>
      </c>
      <c r="L6" s="17">
        <v>8</v>
      </c>
      <c r="M6" s="17">
        <v>9</v>
      </c>
      <c r="N6" s="17">
        <v>10</v>
      </c>
      <c r="O6" s="17">
        <v>11</v>
      </c>
      <c r="P6" s="17">
        <v>12</v>
      </c>
      <c r="Q6" s="17">
        <v>13</v>
      </c>
      <c r="R6" s="19">
        <v>14</v>
      </c>
      <c r="S6" s="17">
        <v>15</v>
      </c>
      <c r="T6" s="19">
        <v>16</v>
      </c>
      <c r="U6" s="19">
        <v>17</v>
      </c>
      <c r="V6" s="46">
        <v>18</v>
      </c>
      <c r="W6" s="46">
        <v>19</v>
      </c>
      <c r="X6" s="17">
        <v>20</v>
      </c>
      <c r="Y6" s="17">
        <v>21</v>
      </c>
      <c r="Z6" s="17">
        <v>22</v>
      </c>
      <c r="AA6" s="17">
        <v>23</v>
      </c>
      <c r="AB6" s="17">
        <v>24</v>
      </c>
      <c r="AC6" s="17">
        <v>25</v>
      </c>
      <c r="AD6" s="17">
        <v>26</v>
      </c>
      <c r="AE6" s="17">
        <v>27</v>
      </c>
      <c r="AF6" s="17">
        <v>28</v>
      </c>
      <c r="AG6" s="18">
        <v>29</v>
      </c>
      <c r="AH6" s="17">
        <v>30</v>
      </c>
      <c r="AI6" s="17">
        <v>31</v>
      </c>
      <c r="AJ6" s="19">
        <v>32</v>
      </c>
      <c r="AK6" s="19">
        <v>33</v>
      </c>
      <c r="AL6" s="19">
        <v>34</v>
      </c>
      <c r="AM6" s="19">
        <v>35</v>
      </c>
      <c r="AN6" s="17">
        <v>36</v>
      </c>
      <c r="AO6" s="17">
        <v>37</v>
      </c>
      <c r="AP6" s="18">
        <v>38</v>
      </c>
      <c r="AQ6" s="18">
        <v>39</v>
      </c>
      <c r="AR6" s="17">
        <v>40</v>
      </c>
      <c r="AS6" s="19">
        <v>41</v>
      </c>
      <c r="AT6" s="19">
        <v>42</v>
      </c>
      <c r="AU6" s="19">
        <v>43</v>
      </c>
      <c r="AV6" s="17">
        <v>44</v>
      </c>
      <c r="AW6" s="17">
        <v>45</v>
      </c>
      <c r="AX6" s="17">
        <v>46</v>
      </c>
      <c r="AY6" s="17">
        <v>47</v>
      </c>
      <c r="AZ6" s="17">
        <v>48</v>
      </c>
      <c r="BA6" s="17">
        <v>49</v>
      </c>
      <c r="BB6" s="17">
        <v>50</v>
      </c>
      <c r="BC6" s="17">
        <v>51</v>
      </c>
      <c r="BD6" s="17">
        <v>52</v>
      </c>
      <c r="BE6" s="17"/>
    </row>
    <row r="7" spans="1:57" ht="13.5" thickBot="1">
      <c r="A7" s="106"/>
      <c r="B7" s="99" t="s">
        <v>134</v>
      </c>
      <c r="C7" s="99" t="s">
        <v>189</v>
      </c>
      <c r="D7" s="45" t="s">
        <v>21</v>
      </c>
      <c r="E7" s="45">
        <f>E10+E21</f>
        <v>36</v>
      </c>
      <c r="F7" s="45">
        <f aca="true" t="shared" si="0" ref="F7:AR7">F10+F21</f>
        <v>36</v>
      </c>
      <c r="G7" s="45">
        <f t="shared" si="0"/>
        <v>36</v>
      </c>
      <c r="H7" s="45">
        <f t="shared" si="0"/>
        <v>36</v>
      </c>
      <c r="I7" s="45">
        <f t="shared" si="0"/>
        <v>36</v>
      </c>
      <c r="J7" s="45">
        <f t="shared" si="0"/>
        <v>36</v>
      </c>
      <c r="K7" s="45">
        <f t="shared" si="0"/>
        <v>36</v>
      </c>
      <c r="L7" s="45">
        <f t="shared" si="0"/>
        <v>36</v>
      </c>
      <c r="M7" s="45">
        <f t="shared" si="0"/>
        <v>36</v>
      </c>
      <c r="N7" s="45">
        <f t="shared" si="0"/>
        <v>36</v>
      </c>
      <c r="O7" s="45">
        <f t="shared" si="0"/>
        <v>36</v>
      </c>
      <c r="P7" s="45">
        <f t="shared" si="0"/>
        <v>36</v>
      </c>
      <c r="Q7" s="45">
        <f t="shared" si="0"/>
        <v>36</v>
      </c>
      <c r="R7" s="45">
        <f t="shared" si="0"/>
        <v>36</v>
      </c>
      <c r="S7" s="45">
        <f t="shared" si="0"/>
        <v>36</v>
      </c>
      <c r="T7" s="45">
        <f t="shared" si="0"/>
        <v>36</v>
      </c>
      <c r="U7" s="45">
        <f t="shared" si="0"/>
        <v>36</v>
      </c>
      <c r="V7" s="45" t="s">
        <v>41</v>
      </c>
      <c r="W7" s="45" t="s">
        <v>41</v>
      </c>
      <c r="X7" s="45">
        <f t="shared" si="0"/>
        <v>36</v>
      </c>
      <c r="Y7" s="45">
        <f t="shared" si="0"/>
        <v>36</v>
      </c>
      <c r="Z7" s="45">
        <f t="shared" si="0"/>
        <v>36</v>
      </c>
      <c r="AA7" s="45">
        <f t="shared" si="0"/>
        <v>36</v>
      </c>
      <c r="AB7" s="45">
        <f t="shared" si="0"/>
        <v>36</v>
      </c>
      <c r="AC7" s="45">
        <f t="shared" si="0"/>
        <v>36</v>
      </c>
      <c r="AD7" s="45">
        <f t="shared" si="0"/>
        <v>36</v>
      </c>
      <c r="AE7" s="45">
        <f t="shared" si="0"/>
        <v>36</v>
      </c>
      <c r="AF7" s="45">
        <f t="shared" si="0"/>
        <v>36</v>
      </c>
      <c r="AG7" s="45">
        <f t="shared" si="0"/>
        <v>36</v>
      </c>
      <c r="AH7" s="45">
        <f t="shared" si="0"/>
        <v>36</v>
      </c>
      <c r="AI7" s="45">
        <f t="shared" si="0"/>
        <v>36</v>
      </c>
      <c r="AJ7" s="45">
        <f t="shared" si="0"/>
        <v>36</v>
      </c>
      <c r="AK7" s="45">
        <f t="shared" si="0"/>
        <v>36</v>
      </c>
      <c r="AL7" s="45">
        <f t="shared" si="0"/>
        <v>36</v>
      </c>
      <c r="AM7" s="45">
        <f t="shared" si="0"/>
        <v>36</v>
      </c>
      <c r="AN7" s="45">
        <f t="shared" si="0"/>
        <v>36</v>
      </c>
      <c r="AO7" s="45">
        <f t="shared" si="0"/>
        <v>36</v>
      </c>
      <c r="AP7" s="45">
        <f t="shared" si="0"/>
        <v>36</v>
      </c>
      <c r="AQ7" s="45">
        <f t="shared" si="0"/>
        <v>36</v>
      </c>
      <c r="AR7" s="45">
        <f t="shared" si="0"/>
        <v>36</v>
      </c>
      <c r="AS7" s="45" t="s">
        <v>113</v>
      </c>
      <c r="AT7" s="45" t="s">
        <v>227</v>
      </c>
      <c r="AU7" s="45" t="s">
        <v>227</v>
      </c>
      <c r="AV7" s="45" t="s">
        <v>41</v>
      </c>
      <c r="AW7" s="45" t="s">
        <v>41</v>
      </c>
      <c r="AX7" s="45" t="s">
        <v>41</v>
      </c>
      <c r="AY7" s="45" t="s">
        <v>41</v>
      </c>
      <c r="AZ7" s="45" t="s">
        <v>41</v>
      </c>
      <c r="BA7" s="45" t="s">
        <v>41</v>
      </c>
      <c r="BB7" s="45" t="s">
        <v>41</v>
      </c>
      <c r="BC7" s="45" t="s">
        <v>41</v>
      </c>
      <c r="BD7" s="45" t="s">
        <v>41</v>
      </c>
      <c r="BE7" s="45">
        <f aca="true" t="shared" si="1" ref="BE7:BE35">E7+F7+G7+H7+I7+J7+K7+L7+M7+N7+O7+P7+Q7+R7+S7+T7+X7+Y7+Z7+AA7+AB7+AC7+AD7+AE7+AF7+AG7+AH7+AI7+AJ7+AK7+AL7+AM7+AN7+AO7+AP7+AQ7+AR7+U7</f>
        <v>1368</v>
      </c>
    </row>
    <row r="8" spans="1:57" ht="13.5" thickBot="1">
      <c r="A8" s="106"/>
      <c r="B8" s="99"/>
      <c r="C8" s="99"/>
      <c r="D8" s="45" t="s">
        <v>22</v>
      </c>
      <c r="E8" s="45">
        <f>0</f>
        <v>0</v>
      </c>
      <c r="F8" s="45">
        <f>0</f>
        <v>0</v>
      </c>
      <c r="G8" s="45">
        <f>0</f>
        <v>0</v>
      </c>
      <c r="H8" s="45">
        <f>0</f>
        <v>0</v>
      </c>
      <c r="I8" s="45">
        <f>0</f>
        <v>0</v>
      </c>
      <c r="J8" s="45">
        <f>0</f>
        <v>0</v>
      </c>
      <c r="K8" s="45">
        <f>0</f>
        <v>0</v>
      </c>
      <c r="L8" s="45">
        <f>0</f>
        <v>0</v>
      </c>
      <c r="M8" s="45">
        <f>0</f>
        <v>0</v>
      </c>
      <c r="N8" s="45">
        <f>0</f>
        <v>0</v>
      </c>
      <c r="O8" s="45">
        <f>0</f>
        <v>0</v>
      </c>
      <c r="P8" s="45">
        <f>0</f>
        <v>0</v>
      </c>
      <c r="Q8" s="45">
        <f>0</f>
        <v>0</v>
      </c>
      <c r="R8" s="45">
        <f>0</f>
        <v>0</v>
      </c>
      <c r="S8" s="45">
        <f>0</f>
        <v>0</v>
      </c>
      <c r="T8" s="45">
        <f>0</f>
        <v>0</v>
      </c>
      <c r="U8" s="45">
        <f>0</f>
        <v>0</v>
      </c>
      <c r="V8" s="45" t="s">
        <v>41</v>
      </c>
      <c r="W8" s="45" t="s">
        <v>41</v>
      </c>
      <c r="X8" s="45">
        <f>0</f>
        <v>0</v>
      </c>
      <c r="Y8" s="45">
        <f>0</f>
        <v>0</v>
      </c>
      <c r="Z8" s="45">
        <f>0</f>
        <v>0</v>
      </c>
      <c r="AA8" s="45">
        <f>0</f>
        <v>0</v>
      </c>
      <c r="AB8" s="45">
        <f>0</f>
        <v>0</v>
      </c>
      <c r="AC8" s="45">
        <f>0</f>
        <v>0</v>
      </c>
      <c r="AD8" s="45">
        <f>0</f>
        <v>0</v>
      </c>
      <c r="AE8" s="45">
        <f>0</f>
        <v>0</v>
      </c>
      <c r="AF8" s="45">
        <f>0</f>
        <v>0</v>
      </c>
      <c r="AG8" s="45">
        <f>0</f>
        <v>0</v>
      </c>
      <c r="AH8" s="45">
        <f>0</f>
        <v>0</v>
      </c>
      <c r="AI8" s="45">
        <f>0</f>
        <v>0</v>
      </c>
      <c r="AJ8" s="45">
        <f>0</f>
        <v>0</v>
      </c>
      <c r="AK8" s="45">
        <f>0</f>
        <v>0</v>
      </c>
      <c r="AL8" s="45">
        <f>0</f>
        <v>0</v>
      </c>
      <c r="AM8" s="45">
        <f>0</f>
        <v>0</v>
      </c>
      <c r="AN8" s="45">
        <f>0</f>
        <v>0</v>
      </c>
      <c r="AO8" s="45">
        <f>0</f>
        <v>0</v>
      </c>
      <c r="AP8" s="45">
        <f>0</f>
        <v>0</v>
      </c>
      <c r="AQ8" s="45">
        <f>0</f>
        <v>0</v>
      </c>
      <c r="AR8" s="45">
        <f>0</f>
        <v>0</v>
      </c>
      <c r="AS8" s="45" t="s">
        <v>113</v>
      </c>
      <c r="AT8" s="45" t="s">
        <v>227</v>
      </c>
      <c r="AU8" s="45" t="s">
        <v>227</v>
      </c>
      <c r="AV8" s="45" t="s">
        <v>41</v>
      </c>
      <c r="AW8" s="45" t="s">
        <v>41</v>
      </c>
      <c r="AX8" s="45" t="s">
        <v>41</v>
      </c>
      <c r="AY8" s="45" t="s">
        <v>41</v>
      </c>
      <c r="AZ8" s="45" t="s">
        <v>41</v>
      </c>
      <c r="BA8" s="45" t="s">
        <v>41</v>
      </c>
      <c r="BB8" s="45" t="s">
        <v>41</v>
      </c>
      <c r="BC8" s="45" t="s">
        <v>41</v>
      </c>
      <c r="BD8" s="45" t="s">
        <v>41</v>
      </c>
      <c r="BE8" s="45">
        <f t="shared" si="1"/>
        <v>0</v>
      </c>
    </row>
    <row r="9" spans="1:57" ht="13.5" thickBot="1">
      <c r="A9" s="106"/>
      <c r="B9" s="104"/>
      <c r="C9" s="99"/>
      <c r="D9" s="45" t="s">
        <v>29</v>
      </c>
      <c r="E9" s="45">
        <f>E12+E23</f>
        <v>0</v>
      </c>
      <c r="F9" s="45">
        <f aca="true" t="shared" si="2" ref="F9:AR9">F12+F23</f>
        <v>0</v>
      </c>
      <c r="G9" s="45">
        <f t="shared" si="2"/>
        <v>1</v>
      </c>
      <c r="H9" s="45">
        <f t="shared" si="2"/>
        <v>1</v>
      </c>
      <c r="I9" s="45">
        <f t="shared" si="2"/>
        <v>2</v>
      </c>
      <c r="J9" s="45">
        <f t="shared" si="2"/>
        <v>0</v>
      </c>
      <c r="K9" s="45">
        <f t="shared" si="2"/>
        <v>0</v>
      </c>
      <c r="L9" s="45">
        <f t="shared" si="2"/>
        <v>0</v>
      </c>
      <c r="M9" s="45">
        <f t="shared" si="2"/>
        <v>0</v>
      </c>
      <c r="N9" s="45">
        <f t="shared" si="2"/>
        <v>0</v>
      </c>
      <c r="O9" s="45">
        <f t="shared" si="2"/>
        <v>0</v>
      </c>
      <c r="P9" s="45">
        <f t="shared" si="2"/>
        <v>0</v>
      </c>
      <c r="Q9" s="45">
        <f t="shared" si="2"/>
        <v>0</v>
      </c>
      <c r="R9" s="45">
        <f t="shared" si="2"/>
        <v>0</v>
      </c>
      <c r="S9" s="45">
        <f t="shared" si="2"/>
        <v>0</v>
      </c>
      <c r="T9" s="45">
        <f t="shared" si="2"/>
        <v>0</v>
      </c>
      <c r="U9" s="45">
        <f t="shared" si="2"/>
        <v>0</v>
      </c>
      <c r="V9" s="45" t="s">
        <v>41</v>
      </c>
      <c r="W9" s="45" t="s">
        <v>41</v>
      </c>
      <c r="X9" s="45">
        <f t="shared" si="2"/>
        <v>0</v>
      </c>
      <c r="Y9" s="45">
        <f t="shared" si="2"/>
        <v>0</v>
      </c>
      <c r="Z9" s="45">
        <f t="shared" si="2"/>
        <v>0</v>
      </c>
      <c r="AA9" s="45">
        <f t="shared" si="2"/>
        <v>0</v>
      </c>
      <c r="AB9" s="45">
        <f t="shared" si="2"/>
        <v>0</v>
      </c>
      <c r="AC9" s="45">
        <f t="shared" si="2"/>
        <v>2</v>
      </c>
      <c r="AD9" s="45">
        <f t="shared" si="2"/>
        <v>0</v>
      </c>
      <c r="AE9" s="45">
        <f t="shared" si="2"/>
        <v>2</v>
      </c>
      <c r="AF9" s="45">
        <f t="shared" si="2"/>
        <v>0</v>
      </c>
      <c r="AG9" s="45">
        <f t="shared" si="2"/>
        <v>0</v>
      </c>
      <c r="AH9" s="45">
        <f t="shared" si="2"/>
        <v>0</v>
      </c>
      <c r="AI9" s="45">
        <f t="shared" si="2"/>
        <v>0</v>
      </c>
      <c r="AJ9" s="45">
        <f t="shared" si="2"/>
        <v>0</v>
      </c>
      <c r="AK9" s="45">
        <f t="shared" si="2"/>
        <v>0</v>
      </c>
      <c r="AL9" s="45">
        <f t="shared" si="2"/>
        <v>0</v>
      </c>
      <c r="AM9" s="45">
        <f t="shared" si="2"/>
        <v>0</v>
      </c>
      <c r="AN9" s="45">
        <f t="shared" si="2"/>
        <v>0</v>
      </c>
      <c r="AO9" s="45">
        <f t="shared" si="2"/>
        <v>0</v>
      </c>
      <c r="AP9" s="45">
        <f t="shared" si="2"/>
        <v>0</v>
      </c>
      <c r="AQ9" s="45">
        <f t="shared" si="2"/>
        <v>0</v>
      </c>
      <c r="AR9" s="45">
        <f t="shared" si="2"/>
        <v>0</v>
      </c>
      <c r="AS9" s="45" t="s">
        <v>113</v>
      </c>
      <c r="AT9" s="45" t="s">
        <v>227</v>
      </c>
      <c r="AU9" s="45" t="s">
        <v>227</v>
      </c>
      <c r="AV9" s="45" t="s">
        <v>41</v>
      </c>
      <c r="AW9" s="45" t="s">
        <v>41</v>
      </c>
      <c r="AX9" s="45" t="s">
        <v>41</v>
      </c>
      <c r="AY9" s="45" t="s">
        <v>41</v>
      </c>
      <c r="AZ9" s="45" t="s">
        <v>41</v>
      </c>
      <c r="BA9" s="45" t="s">
        <v>41</v>
      </c>
      <c r="BB9" s="45" t="s">
        <v>41</v>
      </c>
      <c r="BC9" s="45" t="s">
        <v>41</v>
      </c>
      <c r="BD9" s="45" t="s">
        <v>41</v>
      </c>
      <c r="BE9" s="45">
        <f t="shared" si="1"/>
        <v>8</v>
      </c>
    </row>
    <row r="10" spans="1:57" ht="13.5" thickBot="1">
      <c r="A10" s="106"/>
      <c r="B10" s="138" t="s">
        <v>197</v>
      </c>
      <c r="C10" s="109" t="s">
        <v>198</v>
      </c>
      <c r="D10" s="45" t="s">
        <v>21</v>
      </c>
      <c r="E10" s="45">
        <f>E13+E14+E16+E17+E19+E20</f>
        <v>15</v>
      </c>
      <c r="F10" s="45">
        <f aca="true" t="shared" si="3" ref="F10:AR10">F13+F14+F16+F17+F19+F20</f>
        <v>15</v>
      </c>
      <c r="G10" s="45">
        <f t="shared" si="3"/>
        <v>15</v>
      </c>
      <c r="H10" s="45">
        <f t="shared" si="3"/>
        <v>15</v>
      </c>
      <c r="I10" s="45">
        <f t="shared" si="3"/>
        <v>15</v>
      </c>
      <c r="J10" s="45">
        <f t="shared" si="3"/>
        <v>15</v>
      </c>
      <c r="K10" s="45">
        <f t="shared" si="3"/>
        <v>36</v>
      </c>
      <c r="L10" s="45">
        <f t="shared" si="3"/>
        <v>36</v>
      </c>
      <c r="M10" s="45">
        <f t="shared" si="3"/>
        <v>36</v>
      </c>
      <c r="N10" s="45">
        <f t="shared" si="3"/>
        <v>36</v>
      </c>
      <c r="O10" s="45">
        <f t="shared" si="3"/>
        <v>0</v>
      </c>
      <c r="P10" s="45">
        <f t="shared" si="3"/>
        <v>0</v>
      </c>
      <c r="Q10" s="45">
        <f t="shared" si="3"/>
        <v>0</v>
      </c>
      <c r="R10" s="45">
        <f t="shared" si="3"/>
        <v>0</v>
      </c>
      <c r="S10" s="45">
        <f t="shared" si="3"/>
        <v>0</v>
      </c>
      <c r="T10" s="45">
        <f t="shared" si="3"/>
        <v>0</v>
      </c>
      <c r="U10" s="45">
        <f t="shared" si="3"/>
        <v>0</v>
      </c>
      <c r="V10" s="45" t="s">
        <v>41</v>
      </c>
      <c r="W10" s="45" t="s">
        <v>41</v>
      </c>
      <c r="X10" s="45">
        <f t="shared" si="3"/>
        <v>12</v>
      </c>
      <c r="Y10" s="45">
        <f t="shared" si="3"/>
        <v>12</v>
      </c>
      <c r="Z10" s="45">
        <f t="shared" si="3"/>
        <v>12</v>
      </c>
      <c r="AA10" s="45">
        <f t="shared" si="3"/>
        <v>12</v>
      </c>
      <c r="AB10" s="45">
        <f t="shared" si="3"/>
        <v>12</v>
      </c>
      <c r="AC10" s="45">
        <f t="shared" si="3"/>
        <v>12</v>
      </c>
      <c r="AD10" s="45">
        <f t="shared" si="3"/>
        <v>12</v>
      </c>
      <c r="AE10" s="45">
        <f t="shared" si="3"/>
        <v>12</v>
      </c>
      <c r="AF10" s="45">
        <f t="shared" si="3"/>
        <v>36</v>
      </c>
      <c r="AG10" s="45">
        <f t="shared" si="3"/>
        <v>36</v>
      </c>
      <c r="AH10" s="45">
        <f t="shared" si="3"/>
        <v>36</v>
      </c>
      <c r="AI10" s="45">
        <f t="shared" si="3"/>
        <v>36</v>
      </c>
      <c r="AJ10" s="45">
        <f t="shared" si="3"/>
        <v>36</v>
      </c>
      <c r="AK10" s="45">
        <f t="shared" si="3"/>
        <v>36</v>
      </c>
      <c r="AL10" s="45">
        <f t="shared" si="3"/>
        <v>0</v>
      </c>
      <c r="AM10" s="45">
        <f t="shared" si="3"/>
        <v>0</v>
      </c>
      <c r="AN10" s="45">
        <f t="shared" si="3"/>
        <v>0</v>
      </c>
      <c r="AO10" s="45">
        <f t="shared" si="3"/>
        <v>0</v>
      </c>
      <c r="AP10" s="45">
        <f t="shared" si="3"/>
        <v>0</v>
      </c>
      <c r="AQ10" s="45">
        <f t="shared" si="3"/>
        <v>0</v>
      </c>
      <c r="AR10" s="45">
        <f t="shared" si="3"/>
        <v>0</v>
      </c>
      <c r="AS10" s="45" t="s">
        <v>113</v>
      </c>
      <c r="AT10" s="45" t="s">
        <v>227</v>
      </c>
      <c r="AU10" s="45" t="s">
        <v>227</v>
      </c>
      <c r="AV10" s="45" t="s">
        <v>41</v>
      </c>
      <c r="AW10" s="45" t="s">
        <v>41</v>
      </c>
      <c r="AX10" s="45" t="s">
        <v>41</v>
      </c>
      <c r="AY10" s="45" t="s">
        <v>41</v>
      </c>
      <c r="AZ10" s="45" t="s">
        <v>41</v>
      </c>
      <c r="BA10" s="45" t="s">
        <v>41</v>
      </c>
      <c r="BB10" s="45" t="s">
        <v>41</v>
      </c>
      <c r="BC10" s="45" t="s">
        <v>41</v>
      </c>
      <c r="BD10" s="45" t="s">
        <v>41</v>
      </c>
      <c r="BE10" s="45">
        <f t="shared" si="1"/>
        <v>546</v>
      </c>
    </row>
    <row r="11" spans="1:57" ht="13.5" thickBot="1">
      <c r="A11" s="106"/>
      <c r="B11" s="139"/>
      <c r="C11" s="110"/>
      <c r="D11" s="45" t="s">
        <v>22</v>
      </c>
      <c r="E11" s="45">
        <f>0</f>
        <v>0</v>
      </c>
      <c r="F11" s="45">
        <f>0</f>
        <v>0</v>
      </c>
      <c r="G11" s="45">
        <f>0</f>
        <v>0</v>
      </c>
      <c r="H11" s="45">
        <f>0</f>
        <v>0</v>
      </c>
      <c r="I11" s="45">
        <f>0</f>
        <v>0</v>
      </c>
      <c r="J11" s="45">
        <f>0</f>
        <v>0</v>
      </c>
      <c r="K11" s="45">
        <f>0</f>
        <v>0</v>
      </c>
      <c r="L11" s="45">
        <f>0</f>
        <v>0</v>
      </c>
      <c r="M11" s="45">
        <f>0</f>
        <v>0</v>
      </c>
      <c r="N11" s="45">
        <f>0</f>
        <v>0</v>
      </c>
      <c r="O11" s="45">
        <f>0</f>
        <v>0</v>
      </c>
      <c r="P11" s="45">
        <f>0</f>
        <v>0</v>
      </c>
      <c r="Q11" s="45">
        <f>0</f>
        <v>0</v>
      </c>
      <c r="R11" s="45">
        <f>0</f>
        <v>0</v>
      </c>
      <c r="S11" s="45">
        <f>0</f>
        <v>0</v>
      </c>
      <c r="T11" s="45">
        <f>0</f>
        <v>0</v>
      </c>
      <c r="U11" s="45">
        <f>0</f>
        <v>0</v>
      </c>
      <c r="V11" s="45" t="s">
        <v>41</v>
      </c>
      <c r="W11" s="45" t="s">
        <v>41</v>
      </c>
      <c r="X11" s="45">
        <f>0</f>
        <v>0</v>
      </c>
      <c r="Y11" s="45">
        <f>0</f>
        <v>0</v>
      </c>
      <c r="Z11" s="45">
        <f>0</f>
        <v>0</v>
      </c>
      <c r="AA11" s="45">
        <f>0</f>
        <v>0</v>
      </c>
      <c r="AB11" s="45">
        <f>0</f>
        <v>0</v>
      </c>
      <c r="AC11" s="45">
        <f>0</f>
        <v>0</v>
      </c>
      <c r="AD11" s="45">
        <f>0</f>
        <v>0</v>
      </c>
      <c r="AE11" s="45">
        <f>0</f>
        <v>0</v>
      </c>
      <c r="AF11" s="45">
        <f>0</f>
        <v>0</v>
      </c>
      <c r="AG11" s="45">
        <f>0</f>
        <v>0</v>
      </c>
      <c r="AH11" s="45">
        <f>0</f>
        <v>0</v>
      </c>
      <c r="AI11" s="45">
        <f>0</f>
        <v>0</v>
      </c>
      <c r="AJ11" s="45">
        <f>0</f>
        <v>0</v>
      </c>
      <c r="AK11" s="45">
        <f>0</f>
        <v>0</v>
      </c>
      <c r="AL11" s="45">
        <f>0</f>
        <v>0</v>
      </c>
      <c r="AM11" s="45">
        <f>0</f>
        <v>0</v>
      </c>
      <c r="AN11" s="45">
        <f>0</f>
        <v>0</v>
      </c>
      <c r="AO11" s="45">
        <f>0</f>
        <v>0</v>
      </c>
      <c r="AP11" s="45">
        <f>0</f>
        <v>0</v>
      </c>
      <c r="AQ11" s="45">
        <f>0</f>
        <v>0</v>
      </c>
      <c r="AR11" s="45">
        <f>0</f>
        <v>0</v>
      </c>
      <c r="AS11" s="45" t="s">
        <v>113</v>
      </c>
      <c r="AT11" s="45" t="s">
        <v>227</v>
      </c>
      <c r="AU11" s="45" t="s">
        <v>227</v>
      </c>
      <c r="AV11" s="45" t="s">
        <v>41</v>
      </c>
      <c r="AW11" s="45" t="s">
        <v>41</v>
      </c>
      <c r="AX11" s="45" t="s">
        <v>41</v>
      </c>
      <c r="AY11" s="45" t="s">
        <v>41</v>
      </c>
      <c r="AZ11" s="45" t="s">
        <v>41</v>
      </c>
      <c r="BA11" s="45" t="s">
        <v>41</v>
      </c>
      <c r="BB11" s="45" t="s">
        <v>41</v>
      </c>
      <c r="BC11" s="45" t="s">
        <v>41</v>
      </c>
      <c r="BD11" s="45" t="s">
        <v>41</v>
      </c>
      <c r="BE11" s="45">
        <f t="shared" si="1"/>
        <v>0</v>
      </c>
    </row>
    <row r="12" spans="1:57" ht="39" customHeight="1" thickBot="1">
      <c r="A12" s="106"/>
      <c r="B12" s="140"/>
      <c r="C12" s="111"/>
      <c r="D12" s="45" t="s">
        <v>29</v>
      </c>
      <c r="E12" s="45">
        <f>E15+E18</f>
        <v>0</v>
      </c>
      <c r="F12" s="45">
        <f aca="true" t="shared" si="4" ref="F12:AR12">F15+F18</f>
        <v>0</v>
      </c>
      <c r="G12" s="45">
        <f t="shared" si="4"/>
        <v>1</v>
      </c>
      <c r="H12" s="45">
        <f t="shared" si="4"/>
        <v>0</v>
      </c>
      <c r="I12" s="45">
        <f t="shared" si="4"/>
        <v>1</v>
      </c>
      <c r="J12" s="45">
        <f t="shared" si="4"/>
        <v>0</v>
      </c>
      <c r="K12" s="45">
        <f t="shared" si="4"/>
        <v>0</v>
      </c>
      <c r="L12" s="45">
        <f t="shared" si="4"/>
        <v>0</v>
      </c>
      <c r="M12" s="45">
        <f t="shared" si="4"/>
        <v>0</v>
      </c>
      <c r="N12" s="45">
        <f t="shared" si="4"/>
        <v>0</v>
      </c>
      <c r="O12" s="45">
        <f t="shared" si="4"/>
        <v>0</v>
      </c>
      <c r="P12" s="45">
        <f t="shared" si="4"/>
        <v>0</v>
      </c>
      <c r="Q12" s="45">
        <f t="shared" si="4"/>
        <v>0</v>
      </c>
      <c r="R12" s="45">
        <f t="shared" si="4"/>
        <v>0</v>
      </c>
      <c r="S12" s="45">
        <f t="shared" si="4"/>
        <v>0</v>
      </c>
      <c r="T12" s="45">
        <f t="shared" si="4"/>
        <v>0</v>
      </c>
      <c r="U12" s="45">
        <f t="shared" si="4"/>
        <v>0</v>
      </c>
      <c r="V12" s="45" t="s">
        <v>41</v>
      </c>
      <c r="W12" s="45" t="s">
        <v>41</v>
      </c>
      <c r="X12" s="45">
        <f t="shared" si="4"/>
        <v>0</v>
      </c>
      <c r="Y12" s="45">
        <f t="shared" si="4"/>
        <v>0</v>
      </c>
      <c r="Z12" s="45">
        <f t="shared" si="4"/>
        <v>0</v>
      </c>
      <c r="AA12" s="45">
        <f t="shared" si="4"/>
        <v>0</v>
      </c>
      <c r="AB12" s="45">
        <f t="shared" si="4"/>
        <v>0</v>
      </c>
      <c r="AC12" s="45">
        <f t="shared" si="4"/>
        <v>2</v>
      </c>
      <c r="AD12" s="45">
        <f t="shared" si="4"/>
        <v>0</v>
      </c>
      <c r="AE12" s="45">
        <f t="shared" si="4"/>
        <v>0</v>
      </c>
      <c r="AF12" s="45">
        <f t="shared" si="4"/>
        <v>0</v>
      </c>
      <c r="AG12" s="45">
        <f t="shared" si="4"/>
        <v>0</v>
      </c>
      <c r="AH12" s="45">
        <f t="shared" si="4"/>
        <v>0</v>
      </c>
      <c r="AI12" s="45">
        <f t="shared" si="4"/>
        <v>0</v>
      </c>
      <c r="AJ12" s="45">
        <f t="shared" si="4"/>
        <v>0</v>
      </c>
      <c r="AK12" s="45">
        <f t="shared" si="4"/>
        <v>0</v>
      </c>
      <c r="AL12" s="45">
        <f t="shared" si="4"/>
        <v>0</v>
      </c>
      <c r="AM12" s="45">
        <f t="shared" si="4"/>
        <v>0</v>
      </c>
      <c r="AN12" s="45">
        <f t="shared" si="4"/>
        <v>0</v>
      </c>
      <c r="AO12" s="45">
        <f t="shared" si="4"/>
        <v>0</v>
      </c>
      <c r="AP12" s="45">
        <f t="shared" si="4"/>
        <v>0</v>
      </c>
      <c r="AQ12" s="45">
        <f t="shared" si="4"/>
        <v>0</v>
      </c>
      <c r="AR12" s="45">
        <f t="shared" si="4"/>
        <v>0</v>
      </c>
      <c r="AS12" s="45" t="s">
        <v>113</v>
      </c>
      <c r="AT12" s="45" t="s">
        <v>227</v>
      </c>
      <c r="AU12" s="45" t="s">
        <v>227</v>
      </c>
      <c r="AV12" s="45" t="s">
        <v>41</v>
      </c>
      <c r="AW12" s="45" t="s">
        <v>41</v>
      </c>
      <c r="AX12" s="45" t="s">
        <v>41</v>
      </c>
      <c r="AY12" s="45" t="s">
        <v>41</v>
      </c>
      <c r="AZ12" s="45" t="s">
        <v>41</v>
      </c>
      <c r="BA12" s="45" t="s">
        <v>41</v>
      </c>
      <c r="BB12" s="45" t="s">
        <v>41</v>
      </c>
      <c r="BC12" s="45" t="s">
        <v>41</v>
      </c>
      <c r="BD12" s="45" t="s">
        <v>41</v>
      </c>
      <c r="BE12" s="45">
        <f t="shared" si="1"/>
        <v>4</v>
      </c>
    </row>
    <row r="13" spans="1:57" ht="13.5" thickBot="1">
      <c r="A13" s="106"/>
      <c r="B13" s="141" t="s">
        <v>199</v>
      </c>
      <c r="C13" s="115" t="s">
        <v>200</v>
      </c>
      <c r="D13" s="44" t="s">
        <v>21</v>
      </c>
      <c r="E13" s="44">
        <v>4</v>
      </c>
      <c r="F13" s="44">
        <v>4</v>
      </c>
      <c r="G13" s="44">
        <v>4</v>
      </c>
      <c r="H13" s="44">
        <v>4</v>
      </c>
      <c r="I13" s="44">
        <v>4</v>
      </c>
      <c r="J13" s="44">
        <v>4</v>
      </c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5" t="s">
        <v>41</v>
      </c>
      <c r="W13" s="45" t="s">
        <v>41</v>
      </c>
      <c r="X13" s="44">
        <v>4</v>
      </c>
      <c r="Y13" s="44">
        <v>4</v>
      </c>
      <c r="Z13" s="44">
        <v>4</v>
      </c>
      <c r="AA13" s="44">
        <v>4</v>
      </c>
      <c r="AB13" s="44">
        <v>4</v>
      </c>
      <c r="AC13" s="44">
        <v>4</v>
      </c>
      <c r="AD13" s="44">
        <v>4</v>
      </c>
      <c r="AE13" s="44">
        <v>4</v>
      </c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5" t="s">
        <v>113</v>
      </c>
      <c r="AT13" s="45" t="s">
        <v>227</v>
      </c>
      <c r="AU13" s="45" t="s">
        <v>227</v>
      </c>
      <c r="AV13" s="45" t="s">
        <v>41</v>
      </c>
      <c r="AW13" s="45" t="s">
        <v>41</v>
      </c>
      <c r="AX13" s="45" t="s">
        <v>41</v>
      </c>
      <c r="AY13" s="45" t="s">
        <v>41</v>
      </c>
      <c r="AZ13" s="45" t="s">
        <v>41</v>
      </c>
      <c r="BA13" s="45" t="s">
        <v>41</v>
      </c>
      <c r="BB13" s="45" t="s">
        <v>41</v>
      </c>
      <c r="BC13" s="45" t="s">
        <v>41</v>
      </c>
      <c r="BD13" s="45" t="s">
        <v>41</v>
      </c>
      <c r="BE13" s="44">
        <f t="shared" si="1"/>
        <v>56</v>
      </c>
    </row>
    <row r="14" spans="1:57" ht="13.5" thickBot="1">
      <c r="A14" s="106"/>
      <c r="B14" s="142"/>
      <c r="C14" s="116"/>
      <c r="D14" s="44" t="s">
        <v>22</v>
      </c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5" t="s">
        <v>41</v>
      </c>
      <c r="W14" s="45" t="s">
        <v>41</v>
      </c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5" t="s">
        <v>113</v>
      </c>
      <c r="AT14" s="45" t="s">
        <v>227</v>
      </c>
      <c r="AU14" s="45" t="s">
        <v>227</v>
      </c>
      <c r="AV14" s="45" t="s">
        <v>41</v>
      </c>
      <c r="AW14" s="45" t="s">
        <v>41</v>
      </c>
      <c r="AX14" s="45" t="s">
        <v>41</v>
      </c>
      <c r="AY14" s="45" t="s">
        <v>41</v>
      </c>
      <c r="AZ14" s="45" t="s">
        <v>41</v>
      </c>
      <c r="BA14" s="45" t="s">
        <v>41</v>
      </c>
      <c r="BB14" s="45" t="s">
        <v>41</v>
      </c>
      <c r="BC14" s="45" t="s">
        <v>41</v>
      </c>
      <c r="BD14" s="45" t="s">
        <v>41</v>
      </c>
      <c r="BE14" s="44">
        <f t="shared" si="1"/>
        <v>0</v>
      </c>
    </row>
    <row r="15" spans="1:57" ht="25.5" customHeight="1" thickBot="1">
      <c r="A15" s="106"/>
      <c r="B15" s="143"/>
      <c r="C15" s="117"/>
      <c r="D15" s="44" t="s">
        <v>29</v>
      </c>
      <c r="E15" s="44"/>
      <c r="F15" s="44"/>
      <c r="G15" s="44">
        <v>1</v>
      </c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5" t="s">
        <v>41</v>
      </c>
      <c r="W15" s="45" t="s">
        <v>41</v>
      </c>
      <c r="X15" s="44"/>
      <c r="Y15" s="44"/>
      <c r="Z15" s="44"/>
      <c r="AA15" s="44"/>
      <c r="AB15" s="44"/>
      <c r="AC15" s="44">
        <v>1</v>
      </c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5" t="s">
        <v>113</v>
      </c>
      <c r="AT15" s="45" t="s">
        <v>227</v>
      </c>
      <c r="AU15" s="45" t="s">
        <v>227</v>
      </c>
      <c r="AV15" s="45" t="s">
        <v>41</v>
      </c>
      <c r="AW15" s="45" t="s">
        <v>41</v>
      </c>
      <c r="AX15" s="45" t="s">
        <v>41</v>
      </c>
      <c r="AY15" s="45" t="s">
        <v>41</v>
      </c>
      <c r="AZ15" s="45" t="s">
        <v>41</v>
      </c>
      <c r="BA15" s="45" t="s">
        <v>41</v>
      </c>
      <c r="BB15" s="45" t="s">
        <v>41</v>
      </c>
      <c r="BC15" s="45" t="s">
        <v>41</v>
      </c>
      <c r="BD15" s="45" t="s">
        <v>41</v>
      </c>
      <c r="BE15" s="44">
        <f t="shared" si="1"/>
        <v>2</v>
      </c>
    </row>
    <row r="16" spans="1:57" ht="13.5" thickBot="1">
      <c r="A16" s="106"/>
      <c r="B16" s="141" t="s">
        <v>201</v>
      </c>
      <c r="C16" s="115" t="s">
        <v>202</v>
      </c>
      <c r="D16" s="44" t="s">
        <v>21</v>
      </c>
      <c r="E16" s="44">
        <v>11</v>
      </c>
      <c r="F16" s="44">
        <v>11</v>
      </c>
      <c r="G16" s="44">
        <v>11</v>
      </c>
      <c r="H16" s="44">
        <v>11</v>
      </c>
      <c r="I16" s="44">
        <v>11</v>
      </c>
      <c r="J16" s="44">
        <v>11</v>
      </c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5" t="s">
        <v>41</v>
      </c>
      <c r="W16" s="45" t="s">
        <v>41</v>
      </c>
      <c r="X16" s="44">
        <v>8</v>
      </c>
      <c r="Y16" s="44">
        <v>8</v>
      </c>
      <c r="Z16" s="44">
        <v>8</v>
      </c>
      <c r="AA16" s="44">
        <v>8</v>
      </c>
      <c r="AB16" s="44">
        <v>8</v>
      </c>
      <c r="AC16" s="44">
        <v>8</v>
      </c>
      <c r="AD16" s="44">
        <v>8</v>
      </c>
      <c r="AE16" s="44">
        <v>8</v>
      </c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5" t="s">
        <v>113</v>
      </c>
      <c r="AT16" s="45" t="s">
        <v>227</v>
      </c>
      <c r="AU16" s="45" t="s">
        <v>227</v>
      </c>
      <c r="AV16" s="45" t="s">
        <v>41</v>
      </c>
      <c r="AW16" s="45" t="s">
        <v>41</v>
      </c>
      <c r="AX16" s="45" t="s">
        <v>41</v>
      </c>
      <c r="AY16" s="45" t="s">
        <v>41</v>
      </c>
      <c r="AZ16" s="45" t="s">
        <v>41</v>
      </c>
      <c r="BA16" s="45" t="s">
        <v>41</v>
      </c>
      <c r="BB16" s="45" t="s">
        <v>41</v>
      </c>
      <c r="BC16" s="45" t="s">
        <v>41</v>
      </c>
      <c r="BD16" s="45" t="s">
        <v>41</v>
      </c>
      <c r="BE16" s="44">
        <f t="shared" si="1"/>
        <v>130</v>
      </c>
    </row>
    <row r="17" spans="1:57" ht="13.5" thickBot="1">
      <c r="A17" s="106"/>
      <c r="B17" s="142"/>
      <c r="C17" s="116"/>
      <c r="D17" s="44" t="s">
        <v>22</v>
      </c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5" t="s">
        <v>41</v>
      </c>
      <c r="W17" s="45" t="s">
        <v>41</v>
      </c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5" t="s">
        <v>113</v>
      </c>
      <c r="AT17" s="45" t="s">
        <v>227</v>
      </c>
      <c r="AU17" s="45" t="s">
        <v>227</v>
      </c>
      <c r="AV17" s="45" t="s">
        <v>41</v>
      </c>
      <c r="AW17" s="45" t="s">
        <v>41</v>
      </c>
      <c r="AX17" s="45" t="s">
        <v>41</v>
      </c>
      <c r="AY17" s="45" t="s">
        <v>41</v>
      </c>
      <c r="AZ17" s="45" t="s">
        <v>41</v>
      </c>
      <c r="BA17" s="45" t="s">
        <v>41</v>
      </c>
      <c r="BB17" s="45" t="s">
        <v>41</v>
      </c>
      <c r="BC17" s="45" t="s">
        <v>41</v>
      </c>
      <c r="BD17" s="45" t="s">
        <v>41</v>
      </c>
      <c r="BE17" s="44">
        <f t="shared" si="1"/>
        <v>0</v>
      </c>
    </row>
    <row r="18" spans="1:57" ht="24.75" customHeight="1" thickBot="1">
      <c r="A18" s="106"/>
      <c r="B18" s="143"/>
      <c r="C18" s="117"/>
      <c r="D18" s="44" t="s">
        <v>29</v>
      </c>
      <c r="E18" s="44"/>
      <c r="F18" s="44"/>
      <c r="G18" s="44"/>
      <c r="H18" s="44"/>
      <c r="I18" s="44">
        <v>1</v>
      </c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5" t="s">
        <v>41</v>
      </c>
      <c r="W18" s="45" t="s">
        <v>41</v>
      </c>
      <c r="X18" s="44"/>
      <c r="Y18" s="44"/>
      <c r="Z18" s="44"/>
      <c r="AA18" s="44"/>
      <c r="AB18" s="44"/>
      <c r="AC18" s="44">
        <v>1</v>
      </c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5" t="s">
        <v>113</v>
      </c>
      <c r="AT18" s="45" t="s">
        <v>227</v>
      </c>
      <c r="AU18" s="45" t="s">
        <v>227</v>
      </c>
      <c r="AV18" s="45" t="s">
        <v>41</v>
      </c>
      <c r="AW18" s="45" t="s">
        <v>41</v>
      </c>
      <c r="AX18" s="45" t="s">
        <v>41</v>
      </c>
      <c r="AY18" s="45" t="s">
        <v>41</v>
      </c>
      <c r="AZ18" s="45" t="s">
        <v>41</v>
      </c>
      <c r="BA18" s="45" t="s">
        <v>41</v>
      </c>
      <c r="BB18" s="45" t="s">
        <v>41</v>
      </c>
      <c r="BC18" s="45" t="s">
        <v>41</v>
      </c>
      <c r="BD18" s="45" t="s">
        <v>41</v>
      </c>
      <c r="BE18" s="44">
        <f t="shared" si="1"/>
        <v>2</v>
      </c>
    </row>
    <row r="19" spans="1:57" ht="13.5" thickBot="1">
      <c r="A19" s="106"/>
      <c r="B19" s="144" t="s">
        <v>203</v>
      </c>
      <c r="C19" s="76" t="s">
        <v>143</v>
      </c>
      <c r="D19" s="44" t="s">
        <v>21</v>
      </c>
      <c r="E19" s="44"/>
      <c r="F19" s="44"/>
      <c r="G19" s="44"/>
      <c r="H19" s="44"/>
      <c r="I19" s="44"/>
      <c r="J19" s="44"/>
      <c r="K19" s="44">
        <v>36</v>
      </c>
      <c r="L19" s="44">
        <v>36</v>
      </c>
      <c r="M19" s="44"/>
      <c r="N19" s="44"/>
      <c r="O19" s="44"/>
      <c r="P19" s="44"/>
      <c r="Q19" s="44"/>
      <c r="R19" s="44"/>
      <c r="S19" s="44"/>
      <c r="T19" s="44"/>
      <c r="U19" s="44"/>
      <c r="V19" s="45" t="s">
        <v>41</v>
      </c>
      <c r="W19" s="45" t="s">
        <v>41</v>
      </c>
      <c r="X19" s="44"/>
      <c r="Y19" s="44"/>
      <c r="Z19" s="44"/>
      <c r="AA19" s="44"/>
      <c r="AB19" s="44"/>
      <c r="AC19" s="44"/>
      <c r="AD19" s="44"/>
      <c r="AE19" s="44"/>
      <c r="AF19" s="44">
        <v>36</v>
      </c>
      <c r="AG19" s="44">
        <v>36</v>
      </c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5" t="s">
        <v>113</v>
      </c>
      <c r="AT19" s="45" t="s">
        <v>227</v>
      </c>
      <c r="AU19" s="45" t="s">
        <v>227</v>
      </c>
      <c r="AV19" s="45" t="s">
        <v>41</v>
      </c>
      <c r="AW19" s="45" t="s">
        <v>41</v>
      </c>
      <c r="AX19" s="45" t="s">
        <v>41</v>
      </c>
      <c r="AY19" s="45" t="s">
        <v>41</v>
      </c>
      <c r="AZ19" s="45" t="s">
        <v>41</v>
      </c>
      <c r="BA19" s="45" t="s">
        <v>41</v>
      </c>
      <c r="BB19" s="45" t="s">
        <v>41</v>
      </c>
      <c r="BC19" s="45" t="s">
        <v>41</v>
      </c>
      <c r="BD19" s="45" t="s">
        <v>41</v>
      </c>
      <c r="BE19" s="44">
        <f t="shared" si="1"/>
        <v>144</v>
      </c>
    </row>
    <row r="20" spans="1:57" ht="13.5" thickBot="1">
      <c r="A20" s="106"/>
      <c r="B20" s="78" t="s">
        <v>204</v>
      </c>
      <c r="C20" s="49" t="s">
        <v>157</v>
      </c>
      <c r="D20" s="44" t="s">
        <v>21</v>
      </c>
      <c r="E20" s="44"/>
      <c r="F20" s="44"/>
      <c r="G20" s="44"/>
      <c r="H20" s="44"/>
      <c r="I20" s="44"/>
      <c r="J20" s="44"/>
      <c r="K20" s="44"/>
      <c r="L20" s="44"/>
      <c r="M20" s="44">
        <v>36</v>
      </c>
      <c r="N20" s="44">
        <v>36</v>
      </c>
      <c r="O20" s="44"/>
      <c r="P20" s="44"/>
      <c r="Q20" s="44"/>
      <c r="R20" s="44"/>
      <c r="S20" s="44"/>
      <c r="T20" s="44"/>
      <c r="U20" s="44"/>
      <c r="V20" s="45" t="s">
        <v>41</v>
      </c>
      <c r="W20" s="45" t="s">
        <v>41</v>
      </c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>
        <v>36</v>
      </c>
      <c r="AI20" s="44">
        <v>36</v>
      </c>
      <c r="AJ20" s="44">
        <v>36</v>
      </c>
      <c r="AK20" s="44">
        <v>36</v>
      </c>
      <c r="AL20" s="44"/>
      <c r="AM20" s="44"/>
      <c r="AN20" s="44"/>
      <c r="AO20" s="44"/>
      <c r="AP20" s="44"/>
      <c r="AQ20" s="44"/>
      <c r="AR20" s="44"/>
      <c r="AS20" s="45" t="s">
        <v>113</v>
      </c>
      <c r="AT20" s="45" t="s">
        <v>227</v>
      </c>
      <c r="AU20" s="45" t="s">
        <v>227</v>
      </c>
      <c r="AV20" s="45" t="s">
        <v>41</v>
      </c>
      <c r="AW20" s="45" t="s">
        <v>41</v>
      </c>
      <c r="AX20" s="45" t="s">
        <v>41</v>
      </c>
      <c r="AY20" s="45" t="s">
        <v>41</v>
      </c>
      <c r="AZ20" s="45" t="s">
        <v>41</v>
      </c>
      <c r="BA20" s="45" t="s">
        <v>41</v>
      </c>
      <c r="BB20" s="45" t="s">
        <v>41</v>
      </c>
      <c r="BC20" s="45" t="s">
        <v>41</v>
      </c>
      <c r="BD20" s="45" t="s">
        <v>41</v>
      </c>
      <c r="BE20" s="44">
        <f t="shared" si="1"/>
        <v>216</v>
      </c>
    </row>
    <row r="21" spans="1:57" ht="13.5" thickBot="1">
      <c r="A21" s="106"/>
      <c r="B21" s="138" t="s">
        <v>205</v>
      </c>
      <c r="C21" s="109" t="s">
        <v>206</v>
      </c>
      <c r="D21" s="45" t="s">
        <v>21</v>
      </c>
      <c r="E21" s="45">
        <f>E24+E25+E27+E28+E30+E31</f>
        <v>21</v>
      </c>
      <c r="F21" s="45">
        <f aca="true" t="shared" si="5" ref="F21:AR21">F24+F25+F27+F28+F30+F31</f>
        <v>21</v>
      </c>
      <c r="G21" s="45">
        <f t="shared" si="5"/>
        <v>21</v>
      </c>
      <c r="H21" s="45">
        <f t="shared" si="5"/>
        <v>21</v>
      </c>
      <c r="I21" s="45">
        <f t="shared" si="5"/>
        <v>21</v>
      </c>
      <c r="J21" s="45">
        <f t="shared" si="5"/>
        <v>21</v>
      </c>
      <c r="K21" s="45">
        <f t="shared" si="5"/>
        <v>0</v>
      </c>
      <c r="L21" s="45">
        <f t="shared" si="5"/>
        <v>0</v>
      </c>
      <c r="M21" s="45">
        <f t="shared" si="5"/>
        <v>0</v>
      </c>
      <c r="N21" s="45">
        <f t="shared" si="5"/>
        <v>0</v>
      </c>
      <c r="O21" s="45">
        <f t="shared" si="5"/>
        <v>36</v>
      </c>
      <c r="P21" s="45">
        <f t="shared" si="5"/>
        <v>36</v>
      </c>
      <c r="Q21" s="45">
        <f t="shared" si="5"/>
        <v>36</v>
      </c>
      <c r="R21" s="45">
        <f t="shared" si="5"/>
        <v>36</v>
      </c>
      <c r="S21" s="45">
        <f t="shared" si="5"/>
        <v>36</v>
      </c>
      <c r="T21" s="45">
        <f t="shared" si="5"/>
        <v>36</v>
      </c>
      <c r="U21" s="45">
        <f t="shared" si="5"/>
        <v>36</v>
      </c>
      <c r="V21" s="45" t="s">
        <v>41</v>
      </c>
      <c r="W21" s="45" t="s">
        <v>41</v>
      </c>
      <c r="X21" s="45">
        <f t="shared" si="5"/>
        <v>24</v>
      </c>
      <c r="Y21" s="45">
        <f t="shared" si="5"/>
        <v>24</v>
      </c>
      <c r="Z21" s="45">
        <f t="shared" si="5"/>
        <v>24</v>
      </c>
      <c r="AA21" s="45">
        <f t="shared" si="5"/>
        <v>24</v>
      </c>
      <c r="AB21" s="45">
        <f t="shared" si="5"/>
        <v>24</v>
      </c>
      <c r="AC21" s="45">
        <f t="shared" si="5"/>
        <v>24</v>
      </c>
      <c r="AD21" s="45">
        <f t="shared" si="5"/>
        <v>24</v>
      </c>
      <c r="AE21" s="45">
        <f t="shared" si="5"/>
        <v>24</v>
      </c>
      <c r="AF21" s="45">
        <f t="shared" si="5"/>
        <v>0</v>
      </c>
      <c r="AG21" s="45">
        <f t="shared" si="5"/>
        <v>0</v>
      </c>
      <c r="AH21" s="45">
        <f t="shared" si="5"/>
        <v>0</v>
      </c>
      <c r="AI21" s="45">
        <f t="shared" si="5"/>
        <v>0</v>
      </c>
      <c r="AJ21" s="45">
        <f t="shared" si="5"/>
        <v>0</v>
      </c>
      <c r="AK21" s="45">
        <f t="shared" si="5"/>
        <v>0</v>
      </c>
      <c r="AL21" s="45">
        <f t="shared" si="5"/>
        <v>36</v>
      </c>
      <c r="AM21" s="45">
        <f t="shared" si="5"/>
        <v>36</v>
      </c>
      <c r="AN21" s="45">
        <f t="shared" si="5"/>
        <v>36</v>
      </c>
      <c r="AO21" s="45">
        <f t="shared" si="5"/>
        <v>36</v>
      </c>
      <c r="AP21" s="45">
        <f t="shared" si="5"/>
        <v>36</v>
      </c>
      <c r="AQ21" s="45">
        <f t="shared" si="5"/>
        <v>36</v>
      </c>
      <c r="AR21" s="45">
        <f t="shared" si="5"/>
        <v>36</v>
      </c>
      <c r="AS21" s="45" t="s">
        <v>113</v>
      </c>
      <c r="AT21" s="45" t="s">
        <v>227</v>
      </c>
      <c r="AU21" s="45" t="s">
        <v>227</v>
      </c>
      <c r="AV21" s="45" t="s">
        <v>41</v>
      </c>
      <c r="AW21" s="45" t="s">
        <v>41</v>
      </c>
      <c r="AX21" s="45" t="s">
        <v>41</v>
      </c>
      <c r="AY21" s="45" t="s">
        <v>41</v>
      </c>
      <c r="AZ21" s="45" t="s">
        <v>41</v>
      </c>
      <c r="BA21" s="45" t="s">
        <v>41</v>
      </c>
      <c r="BB21" s="45" t="s">
        <v>41</v>
      </c>
      <c r="BC21" s="45" t="s">
        <v>41</v>
      </c>
      <c r="BD21" s="45" t="s">
        <v>41</v>
      </c>
      <c r="BE21" s="45">
        <f t="shared" si="1"/>
        <v>822</v>
      </c>
    </row>
    <row r="22" spans="1:57" ht="13.5" thickBot="1">
      <c r="A22" s="106"/>
      <c r="B22" s="145"/>
      <c r="C22" s="110"/>
      <c r="D22" s="45" t="s">
        <v>22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45" t="s">
        <v>41</v>
      </c>
      <c r="W22" s="45" t="s">
        <v>41</v>
      </c>
      <c r="X22" s="45">
        <v>0</v>
      </c>
      <c r="Y22" s="45">
        <v>0</v>
      </c>
      <c r="Z22" s="45">
        <v>0</v>
      </c>
      <c r="AA22" s="45">
        <v>0</v>
      </c>
      <c r="AB22" s="45">
        <v>0</v>
      </c>
      <c r="AC22" s="45">
        <v>0</v>
      </c>
      <c r="AD22" s="45">
        <v>0</v>
      </c>
      <c r="AE22" s="45">
        <v>0</v>
      </c>
      <c r="AF22" s="45">
        <v>0</v>
      </c>
      <c r="AG22" s="45">
        <v>0</v>
      </c>
      <c r="AH22" s="45">
        <v>0</v>
      </c>
      <c r="AI22" s="45">
        <v>0</v>
      </c>
      <c r="AJ22" s="45">
        <v>0</v>
      </c>
      <c r="AK22" s="45">
        <v>0</v>
      </c>
      <c r="AL22" s="45">
        <v>0</v>
      </c>
      <c r="AM22" s="45">
        <v>0</v>
      </c>
      <c r="AN22" s="45">
        <v>0</v>
      </c>
      <c r="AO22" s="45">
        <v>0</v>
      </c>
      <c r="AP22" s="45">
        <v>0</v>
      </c>
      <c r="AQ22" s="45">
        <v>0</v>
      </c>
      <c r="AR22" s="45">
        <v>0</v>
      </c>
      <c r="AS22" s="45" t="s">
        <v>113</v>
      </c>
      <c r="AT22" s="45" t="s">
        <v>227</v>
      </c>
      <c r="AU22" s="45" t="s">
        <v>227</v>
      </c>
      <c r="AV22" s="45" t="s">
        <v>41</v>
      </c>
      <c r="AW22" s="45" t="s">
        <v>41</v>
      </c>
      <c r="AX22" s="45" t="s">
        <v>41</v>
      </c>
      <c r="AY22" s="45" t="s">
        <v>41</v>
      </c>
      <c r="AZ22" s="45" t="s">
        <v>41</v>
      </c>
      <c r="BA22" s="45" t="s">
        <v>41</v>
      </c>
      <c r="BB22" s="45" t="s">
        <v>41</v>
      </c>
      <c r="BC22" s="45" t="s">
        <v>41</v>
      </c>
      <c r="BD22" s="45" t="s">
        <v>41</v>
      </c>
      <c r="BE22" s="45">
        <f t="shared" si="1"/>
        <v>0</v>
      </c>
    </row>
    <row r="23" spans="1:57" ht="39" customHeight="1" thickBot="1">
      <c r="A23" s="106"/>
      <c r="B23" s="146"/>
      <c r="C23" s="111"/>
      <c r="D23" s="45" t="s">
        <v>29</v>
      </c>
      <c r="E23" s="45">
        <f>E26+E29</f>
        <v>0</v>
      </c>
      <c r="F23" s="45">
        <f aca="true" t="shared" si="6" ref="F23:AR23">F26+F29</f>
        <v>0</v>
      </c>
      <c r="G23" s="45">
        <f t="shared" si="6"/>
        <v>0</v>
      </c>
      <c r="H23" s="45">
        <f t="shared" si="6"/>
        <v>1</v>
      </c>
      <c r="I23" s="45">
        <f t="shared" si="6"/>
        <v>1</v>
      </c>
      <c r="J23" s="45">
        <f t="shared" si="6"/>
        <v>0</v>
      </c>
      <c r="K23" s="45">
        <f t="shared" si="6"/>
        <v>0</v>
      </c>
      <c r="L23" s="45">
        <f t="shared" si="6"/>
        <v>0</v>
      </c>
      <c r="M23" s="45">
        <f t="shared" si="6"/>
        <v>0</v>
      </c>
      <c r="N23" s="45">
        <f t="shared" si="6"/>
        <v>0</v>
      </c>
      <c r="O23" s="45">
        <f t="shared" si="6"/>
        <v>0</v>
      </c>
      <c r="P23" s="45">
        <f t="shared" si="6"/>
        <v>0</v>
      </c>
      <c r="Q23" s="45">
        <f t="shared" si="6"/>
        <v>0</v>
      </c>
      <c r="R23" s="45">
        <f t="shared" si="6"/>
        <v>0</v>
      </c>
      <c r="S23" s="45">
        <f t="shared" si="6"/>
        <v>0</v>
      </c>
      <c r="T23" s="45">
        <f t="shared" si="6"/>
        <v>0</v>
      </c>
      <c r="U23" s="45">
        <f t="shared" si="6"/>
        <v>0</v>
      </c>
      <c r="V23" s="45" t="s">
        <v>41</v>
      </c>
      <c r="W23" s="45" t="s">
        <v>41</v>
      </c>
      <c r="X23" s="45">
        <f t="shared" si="6"/>
        <v>0</v>
      </c>
      <c r="Y23" s="45">
        <f t="shared" si="6"/>
        <v>0</v>
      </c>
      <c r="Z23" s="45">
        <f t="shared" si="6"/>
        <v>0</v>
      </c>
      <c r="AA23" s="45">
        <f t="shared" si="6"/>
        <v>0</v>
      </c>
      <c r="AB23" s="45">
        <f t="shared" si="6"/>
        <v>0</v>
      </c>
      <c r="AC23" s="45">
        <f t="shared" si="6"/>
        <v>0</v>
      </c>
      <c r="AD23" s="45">
        <f t="shared" si="6"/>
        <v>0</v>
      </c>
      <c r="AE23" s="45">
        <f t="shared" si="6"/>
        <v>2</v>
      </c>
      <c r="AF23" s="45">
        <f t="shared" si="6"/>
        <v>0</v>
      </c>
      <c r="AG23" s="45">
        <f t="shared" si="6"/>
        <v>0</v>
      </c>
      <c r="AH23" s="45">
        <f t="shared" si="6"/>
        <v>0</v>
      </c>
      <c r="AI23" s="45">
        <f t="shared" si="6"/>
        <v>0</v>
      </c>
      <c r="AJ23" s="45">
        <f t="shared" si="6"/>
        <v>0</v>
      </c>
      <c r="AK23" s="45">
        <f t="shared" si="6"/>
        <v>0</v>
      </c>
      <c r="AL23" s="45">
        <f t="shared" si="6"/>
        <v>0</v>
      </c>
      <c r="AM23" s="45">
        <f t="shared" si="6"/>
        <v>0</v>
      </c>
      <c r="AN23" s="45">
        <f t="shared" si="6"/>
        <v>0</v>
      </c>
      <c r="AO23" s="45">
        <f t="shared" si="6"/>
        <v>0</v>
      </c>
      <c r="AP23" s="45">
        <f t="shared" si="6"/>
        <v>0</v>
      </c>
      <c r="AQ23" s="45">
        <f t="shared" si="6"/>
        <v>0</v>
      </c>
      <c r="AR23" s="45">
        <f t="shared" si="6"/>
        <v>0</v>
      </c>
      <c r="AS23" s="45" t="s">
        <v>113</v>
      </c>
      <c r="AT23" s="45" t="s">
        <v>227</v>
      </c>
      <c r="AU23" s="45" t="s">
        <v>227</v>
      </c>
      <c r="AV23" s="45" t="s">
        <v>41</v>
      </c>
      <c r="AW23" s="45" t="s">
        <v>41</v>
      </c>
      <c r="AX23" s="45" t="s">
        <v>41</v>
      </c>
      <c r="AY23" s="45" t="s">
        <v>41</v>
      </c>
      <c r="AZ23" s="45" t="s">
        <v>41</v>
      </c>
      <c r="BA23" s="45" t="s">
        <v>41</v>
      </c>
      <c r="BB23" s="45" t="s">
        <v>41</v>
      </c>
      <c r="BC23" s="45" t="s">
        <v>41</v>
      </c>
      <c r="BD23" s="45" t="s">
        <v>41</v>
      </c>
      <c r="BE23" s="45">
        <f t="shared" si="1"/>
        <v>4</v>
      </c>
    </row>
    <row r="24" spans="1:57" ht="13.5" thickBot="1">
      <c r="A24" s="106"/>
      <c r="B24" s="141" t="s">
        <v>207</v>
      </c>
      <c r="C24" s="115" t="s">
        <v>208</v>
      </c>
      <c r="D24" s="44" t="s">
        <v>21</v>
      </c>
      <c r="E24" s="44">
        <v>4</v>
      </c>
      <c r="F24" s="44">
        <v>4</v>
      </c>
      <c r="G24" s="44">
        <v>5</v>
      </c>
      <c r="H24" s="44">
        <v>4</v>
      </c>
      <c r="I24" s="44">
        <v>4</v>
      </c>
      <c r="J24" s="44">
        <v>4</v>
      </c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5" t="s">
        <v>41</v>
      </c>
      <c r="W24" s="45" t="s">
        <v>41</v>
      </c>
      <c r="X24" s="44">
        <v>2</v>
      </c>
      <c r="Y24" s="44">
        <v>2</v>
      </c>
      <c r="Z24" s="44">
        <v>2</v>
      </c>
      <c r="AA24" s="44">
        <v>2</v>
      </c>
      <c r="AB24" s="44">
        <v>2</v>
      </c>
      <c r="AC24" s="44">
        <v>2</v>
      </c>
      <c r="AD24" s="44">
        <v>2</v>
      </c>
      <c r="AE24" s="44">
        <v>2</v>
      </c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5" t="s">
        <v>113</v>
      </c>
      <c r="AT24" s="45" t="s">
        <v>227</v>
      </c>
      <c r="AU24" s="45" t="s">
        <v>227</v>
      </c>
      <c r="AV24" s="45" t="s">
        <v>41</v>
      </c>
      <c r="AW24" s="45" t="s">
        <v>41</v>
      </c>
      <c r="AX24" s="45" t="s">
        <v>41</v>
      </c>
      <c r="AY24" s="45" t="s">
        <v>41</v>
      </c>
      <c r="AZ24" s="45" t="s">
        <v>41</v>
      </c>
      <c r="BA24" s="45" t="s">
        <v>41</v>
      </c>
      <c r="BB24" s="45" t="s">
        <v>41</v>
      </c>
      <c r="BC24" s="45" t="s">
        <v>41</v>
      </c>
      <c r="BD24" s="45" t="s">
        <v>41</v>
      </c>
      <c r="BE24" s="44">
        <f t="shared" si="1"/>
        <v>41</v>
      </c>
    </row>
    <row r="25" spans="1:57" ht="13.5" thickBot="1">
      <c r="A25" s="106"/>
      <c r="B25" s="147"/>
      <c r="C25" s="116"/>
      <c r="D25" s="44" t="s">
        <v>22</v>
      </c>
      <c r="E25" s="44">
        <v>1</v>
      </c>
      <c r="F25" s="44">
        <v>1</v>
      </c>
      <c r="G25" s="44">
        <v>1</v>
      </c>
      <c r="H25" s="44">
        <v>1</v>
      </c>
      <c r="I25" s="44">
        <v>1</v>
      </c>
      <c r="J25" s="44">
        <v>1</v>
      </c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5" t="s">
        <v>41</v>
      </c>
      <c r="W25" s="45" t="s">
        <v>41</v>
      </c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5" t="s">
        <v>113</v>
      </c>
      <c r="AT25" s="45" t="s">
        <v>227</v>
      </c>
      <c r="AU25" s="45" t="s">
        <v>227</v>
      </c>
      <c r="AV25" s="45" t="s">
        <v>41</v>
      </c>
      <c r="AW25" s="45" t="s">
        <v>41</v>
      </c>
      <c r="AX25" s="45" t="s">
        <v>41</v>
      </c>
      <c r="AY25" s="45" t="s">
        <v>41</v>
      </c>
      <c r="AZ25" s="45" t="s">
        <v>41</v>
      </c>
      <c r="BA25" s="45" t="s">
        <v>41</v>
      </c>
      <c r="BB25" s="45" t="s">
        <v>41</v>
      </c>
      <c r="BC25" s="45" t="s">
        <v>41</v>
      </c>
      <c r="BD25" s="45" t="s">
        <v>41</v>
      </c>
      <c r="BE25" s="44">
        <f t="shared" si="1"/>
        <v>6</v>
      </c>
    </row>
    <row r="26" spans="1:57" ht="30" customHeight="1" thickBot="1">
      <c r="A26" s="106"/>
      <c r="B26" s="148"/>
      <c r="C26" s="117"/>
      <c r="D26" s="44" t="s">
        <v>29</v>
      </c>
      <c r="E26" s="44"/>
      <c r="F26" s="44"/>
      <c r="G26" s="44"/>
      <c r="H26" s="44">
        <v>1</v>
      </c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5" t="s">
        <v>41</v>
      </c>
      <c r="W26" s="45" t="s">
        <v>41</v>
      </c>
      <c r="X26" s="44"/>
      <c r="Y26" s="44"/>
      <c r="Z26" s="44"/>
      <c r="AA26" s="44"/>
      <c r="AB26" s="44"/>
      <c r="AC26" s="44"/>
      <c r="AD26" s="44"/>
      <c r="AE26" s="44">
        <v>1</v>
      </c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5" t="s">
        <v>113</v>
      </c>
      <c r="AT26" s="45" t="s">
        <v>227</v>
      </c>
      <c r="AU26" s="45" t="s">
        <v>227</v>
      </c>
      <c r="AV26" s="45" t="s">
        <v>41</v>
      </c>
      <c r="AW26" s="45" t="s">
        <v>41</v>
      </c>
      <c r="AX26" s="45" t="s">
        <v>41</v>
      </c>
      <c r="AY26" s="45" t="s">
        <v>41</v>
      </c>
      <c r="AZ26" s="45" t="s">
        <v>41</v>
      </c>
      <c r="BA26" s="45" t="s">
        <v>41</v>
      </c>
      <c r="BB26" s="45" t="s">
        <v>41</v>
      </c>
      <c r="BC26" s="45" t="s">
        <v>41</v>
      </c>
      <c r="BD26" s="45" t="s">
        <v>41</v>
      </c>
      <c r="BE26" s="44">
        <f t="shared" si="1"/>
        <v>2</v>
      </c>
    </row>
    <row r="27" spans="1:57" ht="13.5" thickBot="1">
      <c r="A27" s="106"/>
      <c r="B27" s="141" t="s">
        <v>209</v>
      </c>
      <c r="C27" s="115" t="s">
        <v>210</v>
      </c>
      <c r="D27" s="44" t="s">
        <v>21</v>
      </c>
      <c r="E27" s="44">
        <v>15</v>
      </c>
      <c r="F27" s="44">
        <v>15</v>
      </c>
      <c r="G27" s="44">
        <v>14</v>
      </c>
      <c r="H27" s="44">
        <v>15</v>
      </c>
      <c r="I27" s="44">
        <v>15</v>
      </c>
      <c r="J27" s="44">
        <v>15</v>
      </c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5" t="s">
        <v>41</v>
      </c>
      <c r="W27" s="45" t="s">
        <v>41</v>
      </c>
      <c r="X27" s="44">
        <v>22</v>
      </c>
      <c r="Y27" s="44">
        <v>22</v>
      </c>
      <c r="Z27" s="44">
        <v>22</v>
      </c>
      <c r="AA27" s="44">
        <v>22</v>
      </c>
      <c r="AB27" s="44">
        <v>22</v>
      </c>
      <c r="AC27" s="44">
        <v>22</v>
      </c>
      <c r="AD27" s="44">
        <v>22</v>
      </c>
      <c r="AE27" s="44">
        <v>22</v>
      </c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5" t="s">
        <v>113</v>
      </c>
      <c r="AT27" s="45" t="s">
        <v>227</v>
      </c>
      <c r="AU27" s="45" t="s">
        <v>227</v>
      </c>
      <c r="AV27" s="45" t="s">
        <v>41</v>
      </c>
      <c r="AW27" s="45" t="s">
        <v>41</v>
      </c>
      <c r="AX27" s="45" t="s">
        <v>41</v>
      </c>
      <c r="AY27" s="45" t="s">
        <v>41</v>
      </c>
      <c r="AZ27" s="45" t="s">
        <v>41</v>
      </c>
      <c r="BA27" s="45" t="s">
        <v>41</v>
      </c>
      <c r="BB27" s="45" t="s">
        <v>41</v>
      </c>
      <c r="BC27" s="45" t="s">
        <v>41</v>
      </c>
      <c r="BD27" s="45" t="s">
        <v>41</v>
      </c>
      <c r="BE27" s="44">
        <f t="shared" si="1"/>
        <v>265</v>
      </c>
    </row>
    <row r="28" spans="1:57" ht="13.5" thickBot="1">
      <c r="A28" s="106"/>
      <c r="B28" s="142"/>
      <c r="C28" s="116"/>
      <c r="D28" s="44" t="s">
        <v>22</v>
      </c>
      <c r="E28" s="44">
        <v>1</v>
      </c>
      <c r="F28" s="44">
        <v>1</v>
      </c>
      <c r="G28" s="44">
        <v>1</v>
      </c>
      <c r="H28" s="44">
        <v>1</v>
      </c>
      <c r="I28" s="44">
        <v>1</v>
      </c>
      <c r="J28" s="44">
        <v>1</v>
      </c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5" t="s">
        <v>41</v>
      </c>
      <c r="W28" s="45" t="s">
        <v>41</v>
      </c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5" t="s">
        <v>113</v>
      </c>
      <c r="AT28" s="45" t="s">
        <v>227</v>
      </c>
      <c r="AU28" s="45" t="s">
        <v>227</v>
      </c>
      <c r="AV28" s="45" t="s">
        <v>41</v>
      </c>
      <c r="AW28" s="45" t="s">
        <v>41</v>
      </c>
      <c r="AX28" s="45" t="s">
        <v>41</v>
      </c>
      <c r="AY28" s="45" t="s">
        <v>41</v>
      </c>
      <c r="AZ28" s="45" t="s">
        <v>41</v>
      </c>
      <c r="BA28" s="45" t="s">
        <v>41</v>
      </c>
      <c r="BB28" s="45" t="s">
        <v>41</v>
      </c>
      <c r="BC28" s="45" t="s">
        <v>41</v>
      </c>
      <c r="BD28" s="45" t="s">
        <v>41</v>
      </c>
      <c r="BE28" s="44">
        <f t="shared" si="1"/>
        <v>6</v>
      </c>
    </row>
    <row r="29" spans="1:57" ht="24.75" customHeight="1" thickBot="1">
      <c r="A29" s="106"/>
      <c r="B29" s="143"/>
      <c r="C29" s="117"/>
      <c r="D29" s="44" t="s">
        <v>29</v>
      </c>
      <c r="E29" s="44"/>
      <c r="F29" s="44"/>
      <c r="G29" s="44"/>
      <c r="H29" s="44"/>
      <c r="I29" s="44">
        <v>1</v>
      </c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5" t="s">
        <v>41</v>
      </c>
      <c r="W29" s="45" t="s">
        <v>41</v>
      </c>
      <c r="X29" s="44"/>
      <c r="Y29" s="44"/>
      <c r="Z29" s="44"/>
      <c r="AA29" s="44"/>
      <c r="AB29" s="44"/>
      <c r="AC29" s="44"/>
      <c r="AD29" s="44"/>
      <c r="AE29" s="44">
        <v>1</v>
      </c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5" t="s">
        <v>113</v>
      </c>
      <c r="AT29" s="45" t="s">
        <v>227</v>
      </c>
      <c r="AU29" s="45" t="s">
        <v>227</v>
      </c>
      <c r="AV29" s="45" t="s">
        <v>41</v>
      </c>
      <c r="AW29" s="45" t="s">
        <v>41</v>
      </c>
      <c r="AX29" s="45" t="s">
        <v>41</v>
      </c>
      <c r="AY29" s="45" t="s">
        <v>41</v>
      </c>
      <c r="AZ29" s="45" t="s">
        <v>41</v>
      </c>
      <c r="BA29" s="45" t="s">
        <v>41</v>
      </c>
      <c r="BB29" s="45" t="s">
        <v>41</v>
      </c>
      <c r="BC29" s="45" t="s">
        <v>41</v>
      </c>
      <c r="BD29" s="45" t="s">
        <v>41</v>
      </c>
      <c r="BE29" s="44">
        <f t="shared" si="1"/>
        <v>2</v>
      </c>
    </row>
    <row r="30" spans="1:57" ht="13.5" thickBot="1">
      <c r="A30" s="106"/>
      <c r="B30" s="144" t="s">
        <v>211</v>
      </c>
      <c r="C30" s="76" t="s">
        <v>143</v>
      </c>
      <c r="D30" s="44" t="s">
        <v>21</v>
      </c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>
        <v>36</v>
      </c>
      <c r="P30" s="44">
        <v>36</v>
      </c>
      <c r="Q30" s="44">
        <v>36</v>
      </c>
      <c r="R30" s="44">
        <v>36</v>
      </c>
      <c r="S30" s="44"/>
      <c r="T30" s="44"/>
      <c r="U30" s="44"/>
      <c r="V30" s="45" t="s">
        <v>41</v>
      </c>
      <c r="W30" s="45" t="s">
        <v>41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>
        <v>36</v>
      </c>
      <c r="AM30" s="44">
        <v>36</v>
      </c>
      <c r="AN30" s="44">
        <v>36</v>
      </c>
      <c r="AO30" s="44">
        <v>36</v>
      </c>
      <c r="AP30" s="44"/>
      <c r="AQ30" s="44"/>
      <c r="AR30" s="44"/>
      <c r="AS30" s="45" t="s">
        <v>113</v>
      </c>
      <c r="AT30" s="45" t="s">
        <v>227</v>
      </c>
      <c r="AU30" s="45" t="s">
        <v>227</v>
      </c>
      <c r="AV30" s="45" t="s">
        <v>41</v>
      </c>
      <c r="AW30" s="45" t="s">
        <v>41</v>
      </c>
      <c r="AX30" s="45" t="s">
        <v>41</v>
      </c>
      <c r="AY30" s="45" t="s">
        <v>41</v>
      </c>
      <c r="AZ30" s="45" t="s">
        <v>41</v>
      </c>
      <c r="BA30" s="45" t="s">
        <v>41</v>
      </c>
      <c r="BB30" s="45" t="s">
        <v>41</v>
      </c>
      <c r="BC30" s="45" t="s">
        <v>41</v>
      </c>
      <c r="BD30" s="45" t="s">
        <v>41</v>
      </c>
      <c r="BE30" s="44">
        <f t="shared" si="1"/>
        <v>288</v>
      </c>
    </row>
    <row r="31" spans="1:57" ht="13.5" thickBot="1">
      <c r="A31" s="106"/>
      <c r="B31" s="150" t="s">
        <v>228</v>
      </c>
      <c r="C31" s="49" t="s">
        <v>157</v>
      </c>
      <c r="D31" s="44" t="s">
        <v>21</v>
      </c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>
        <v>36</v>
      </c>
      <c r="T31" s="44">
        <v>36</v>
      </c>
      <c r="U31" s="44">
        <v>36</v>
      </c>
      <c r="V31" s="45" t="s">
        <v>41</v>
      </c>
      <c r="W31" s="45" t="s">
        <v>41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>
        <v>36</v>
      </c>
      <c r="AQ31" s="44">
        <v>36</v>
      </c>
      <c r="AR31" s="44">
        <v>36</v>
      </c>
      <c r="AS31" s="45" t="s">
        <v>113</v>
      </c>
      <c r="AT31" s="45" t="s">
        <v>227</v>
      </c>
      <c r="AU31" s="45" t="s">
        <v>227</v>
      </c>
      <c r="AV31" s="45" t="s">
        <v>41</v>
      </c>
      <c r="AW31" s="45" t="s">
        <v>41</v>
      </c>
      <c r="AX31" s="45" t="s">
        <v>41</v>
      </c>
      <c r="AY31" s="45" t="s">
        <v>41</v>
      </c>
      <c r="AZ31" s="45" t="s">
        <v>41</v>
      </c>
      <c r="BA31" s="45" t="s">
        <v>41</v>
      </c>
      <c r="BB31" s="45" t="s">
        <v>41</v>
      </c>
      <c r="BC31" s="45" t="s">
        <v>41</v>
      </c>
      <c r="BD31" s="45" t="s">
        <v>41</v>
      </c>
      <c r="BE31" s="44">
        <f t="shared" si="1"/>
        <v>216</v>
      </c>
    </row>
    <row r="32" spans="1:57" ht="13.5" thickBot="1">
      <c r="A32" s="25"/>
      <c r="B32" s="112" t="s">
        <v>40</v>
      </c>
      <c r="C32" s="113"/>
      <c r="D32" s="114"/>
      <c r="E32" s="45">
        <f>E7</f>
        <v>36</v>
      </c>
      <c r="F32" s="45">
        <f aca="true" t="shared" si="7" ref="F32:AR32">F7</f>
        <v>36</v>
      </c>
      <c r="G32" s="45">
        <f t="shared" si="7"/>
        <v>36</v>
      </c>
      <c r="H32" s="45">
        <f t="shared" si="7"/>
        <v>36</v>
      </c>
      <c r="I32" s="45">
        <f t="shared" si="7"/>
        <v>36</v>
      </c>
      <c r="J32" s="45">
        <f t="shared" si="7"/>
        <v>36</v>
      </c>
      <c r="K32" s="45">
        <f t="shared" si="7"/>
        <v>36</v>
      </c>
      <c r="L32" s="45">
        <f t="shared" si="7"/>
        <v>36</v>
      </c>
      <c r="M32" s="45">
        <f t="shared" si="7"/>
        <v>36</v>
      </c>
      <c r="N32" s="45">
        <f t="shared" si="7"/>
        <v>36</v>
      </c>
      <c r="O32" s="45">
        <f t="shared" si="7"/>
        <v>36</v>
      </c>
      <c r="P32" s="45">
        <f t="shared" si="7"/>
        <v>36</v>
      </c>
      <c r="Q32" s="45">
        <f t="shared" si="7"/>
        <v>36</v>
      </c>
      <c r="R32" s="45">
        <f t="shared" si="7"/>
        <v>36</v>
      </c>
      <c r="S32" s="45">
        <f t="shared" si="7"/>
        <v>36</v>
      </c>
      <c r="T32" s="45">
        <f t="shared" si="7"/>
        <v>36</v>
      </c>
      <c r="U32" s="45">
        <f t="shared" si="7"/>
        <v>36</v>
      </c>
      <c r="V32" s="45" t="str">
        <f t="shared" si="7"/>
        <v>к</v>
      </c>
      <c r="W32" s="45" t="str">
        <f t="shared" si="7"/>
        <v>к</v>
      </c>
      <c r="X32" s="45">
        <f t="shared" si="7"/>
        <v>36</v>
      </c>
      <c r="Y32" s="45">
        <f t="shared" si="7"/>
        <v>36</v>
      </c>
      <c r="Z32" s="45">
        <f t="shared" si="7"/>
        <v>36</v>
      </c>
      <c r="AA32" s="45">
        <f t="shared" si="7"/>
        <v>36</v>
      </c>
      <c r="AB32" s="45">
        <f t="shared" si="7"/>
        <v>36</v>
      </c>
      <c r="AC32" s="45">
        <f t="shared" si="7"/>
        <v>36</v>
      </c>
      <c r="AD32" s="45">
        <f t="shared" si="7"/>
        <v>36</v>
      </c>
      <c r="AE32" s="45">
        <f t="shared" si="7"/>
        <v>36</v>
      </c>
      <c r="AF32" s="45">
        <f t="shared" si="7"/>
        <v>36</v>
      </c>
      <c r="AG32" s="45">
        <f t="shared" si="7"/>
        <v>36</v>
      </c>
      <c r="AH32" s="45">
        <f t="shared" si="7"/>
        <v>36</v>
      </c>
      <c r="AI32" s="45">
        <f t="shared" si="7"/>
        <v>36</v>
      </c>
      <c r="AJ32" s="45">
        <f t="shared" si="7"/>
        <v>36</v>
      </c>
      <c r="AK32" s="45">
        <f t="shared" si="7"/>
        <v>36</v>
      </c>
      <c r="AL32" s="45">
        <f t="shared" si="7"/>
        <v>36</v>
      </c>
      <c r="AM32" s="45">
        <f t="shared" si="7"/>
        <v>36</v>
      </c>
      <c r="AN32" s="45">
        <f t="shared" si="7"/>
        <v>36</v>
      </c>
      <c r="AO32" s="45">
        <f t="shared" si="7"/>
        <v>36</v>
      </c>
      <c r="AP32" s="45">
        <f t="shared" si="7"/>
        <v>36</v>
      </c>
      <c r="AQ32" s="45">
        <f t="shared" si="7"/>
        <v>36</v>
      </c>
      <c r="AR32" s="45">
        <f t="shared" si="7"/>
        <v>36</v>
      </c>
      <c r="AS32" s="45" t="s">
        <v>113</v>
      </c>
      <c r="AT32" s="45" t="s">
        <v>227</v>
      </c>
      <c r="AU32" s="45" t="s">
        <v>227</v>
      </c>
      <c r="AV32" s="45" t="s">
        <v>41</v>
      </c>
      <c r="AW32" s="45" t="s">
        <v>41</v>
      </c>
      <c r="AX32" s="45" t="s">
        <v>41</v>
      </c>
      <c r="AY32" s="45" t="s">
        <v>41</v>
      </c>
      <c r="AZ32" s="45" t="s">
        <v>41</v>
      </c>
      <c r="BA32" s="45" t="s">
        <v>41</v>
      </c>
      <c r="BB32" s="45" t="s">
        <v>41</v>
      </c>
      <c r="BC32" s="45" t="s">
        <v>41</v>
      </c>
      <c r="BD32" s="45" t="s">
        <v>41</v>
      </c>
      <c r="BE32" s="124">
        <f t="shared" si="1"/>
        <v>1368</v>
      </c>
    </row>
    <row r="33" spans="1:57" ht="13.5" thickBot="1">
      <c r="A33" s="25"/>
      <c r="B33" s="99" t="s">
        <v>23</v>
      </c>
      <c r="C33" s="99"/>
      <c r="D33" s="99"/>
      <c r="E33" s="45">
        <f>E8</f>
        <v>0</v>
      </c>
      <c r="F33" s="45">
        <f aca="true" t="shared" si="8" ref="F33:AR33">F8</f>
        <v>0</v>
      </c>
      <c r="G33" s="45">
        <f t="shared" si="8"/>
        <v>0</v>
      </c>
      <c r="H33" s="45">
        <f t="shared" si="8"/>
        <v>0</v>
      </c>
      <c r="I33" s="45">
        <f t="shared" si="8"/>
        <v>0</v>
      </c>
      <c r="J33" s="45">
        <f t="shared" si="8"/>
        <v>0</v>
      </c>
      <c r="K33" s="45">
        <f t="shared" si="8"/>
        <v>0</v>
      </c>
      <c r="L33" s="45">
        <f t="shared" si="8"/>
        <v>0</v>
      </c>
      <c r="M33" s="45">
        <f t="shared" si="8"/>
        <v>0</v>
      </c>
      <c r="N33" s="45">
        <f t="shared" si="8"/>
        <v>0</v>
      </c>
      <c r="O33" s="45">
        <f t="shared" si="8"/>
        <v>0</v>
      </c>
      <c r="P33" s="45">
        <f t="shared" si="8"/>
        <v>0</v>
      </c>
      <c r="Q33" s="45">
        <f t="shared" si="8"/>
        <v>0</v>
      </c>
      <c r="R33" s="45">
        <f t="shared" si="8"/>
        <v>0</v>
      </c>
      <c r="S33" s="45">
        <f t="shared" si="8"/>
        <v>0</v>
      </c>
      <c r="T33" s="45">
        <f t="shared" si="8"/>
        <v>0</v>
      </c>
      <c r="U33" s="45">
        <f t="shared" si="8"/>
        <v>0</v>
      </c>
      <c r="V33" s="45" t="str">
        <f t="shared" si="8"/>
        <v>к</v>
      </c>
      <c r="W33" s="45" t="str">
        <f>W8</f>
        <v>к</v>
      </c>
      <c r="X33" s="45">
        <f t="shared" si="8"/>
        <v>0</v>
      </c>
      <c r="Y33" s="45">
        <f t="shared" si="8"/>
        <v>0</v>
      </c>
      <c r="Z33" s="45">
        <f t="shared" si="8"/>
        <v>0</v>
      </c>
      <c r="AA33" s="45">
        <f t="shared" si="8"/>
        <v>0</v>
      </c>
      <c r="AB33" s="45">
        <f t="shared" si="8"/>
        <v>0</v>
      </c>
      <c r="AC33" s="45">
        <f t="shared" si="8"/>
        <v>0</v>
      </c>
      <c r="AD33" s="45">
        <f t="shared" si="8"/>
        <v>0</v>
      </c>
      <c r="AE33" s="45">
        <f t="shared" si="8"/>
        <v>0</v>
      </c>
      <c r="AF33" s="45">
        <f t="shared" si="8"/>
        <v>0</v>
      </c>
      <c r="AG33" s="45">
        <f t="shared" si="8"/>
        <v>0</v>
      </c>
      <c r="AH33" s="45">
        <f t="shared" si="8"/>
        <v>0</v>
      </c>
      <c r="AI33" s="45">
        <f t="shared" si="8"/>
        <v>0</v>
      </c>
      <c r="AJ33" s="45">
        <f t="shared" si="8"/>
        <v>0</v>
      </c>
      <c r="AK33" s="45">
        <f t="shared" si="8"/>
        <v>0</v>
      </c>
      <c r="AL33" s="45">
        <f t="shared" si="8"/>
        <v>0</v>
      </c>
      <c r="AM33" s="45">
        <f t="shared" si="8"/>
        <v>0</v>
      </c>
      <c r="AN33" s="45">
        <f t="shared" si="8"/>
        <v>0</v>
      </c>
      <c r="AO33" s="45">
        <f t="shared" si="8"/>
        <v>0</v>
      </c>
      <c r="AP33" s="45">
        <f t="shared" si="8"/>
        <v>0</v>
      </c>
      <c r="AQ33" s="45">
        <f t="shared" si="8"/>
        <v>0</v>
      </c>
      <c r="AR33" s="45">
        <f t="shared" si="8"/>
        <v>0</v>
      </c>
      <c r="AS33" s="45" t="s">
        <v>113</v>
      </c>
      <c r="AT33" s="45" t="s">
        <v>227</v>
      </c>
      <c r="AU33" s="45" t="s">
        <v>227</v>
      </c>
      <c r="AV33" s="45" t="s">
        <v>41</v>
      </c>
      <c r="AW33" s="45" t="s">
        <v>41</v>
      </c>
      <c r="AX33" s="45" t="s">
        <v>41</v>
      </c>
      <c r="AY33" s="45" t="s">
        <v>41</v>
      </c>
      <c r="AZ33" s="45" t="s">
        <v>41</v>
      </c>
      <c r="BA33" s="45" t="s">
        <v>41</v>
      </c>
      <c r="BB33" s="45" t="s">
        <v>41</v>
      </c>
      <c r="BC33" s="45" t="s">
        <v>41</v>
      </c>
      <c r="BD33" s="45" t="s">
        <v>41</v>
      </c>
      <c r="BE33" s="124">
        <f t="shared" si="1"/>
        <v>0</v>
      </c>
    </row>
    <row r="34" spans="1:57" ht="13.5" thickBot="1">
      <c r="A34" s="25"/>
      <c r="B34" s="99" t="s">
        <v>30</v>
      </c>
      <c r="C34" s="99"/>
      <c r="D34" s="99"/>
      <c r="E34" s="45">
        <f>E9</f>
        <v>0</v>
      </c>
      <c r="F34" s="45">
        <f aca="true" t="shared" si="9" ref="F34:AR34">F9</f>
        <v>0</v>
      </c>
      <c r="G34" s="45">
        <f t="shared" si="9"/>
        <v>1</v>
      </c>
      <c r="H34" s="45">
        <f t="shared" si="9"/>
        <v>1</v>
      </c>
      <c r="I34" s="45">
        <f t="shared" si="9"/>
        <v>2</v>
      </c>
      <c r="J34" s="45">
        <f t="shared" si="9"/>
        <v>0</v>
      </c>
      <c r="K34" s="45">
        <f t="shared" si="9"/>
        <v>0</v>
      </c>
      <c r="L34" s="45">
        <f t="shared" si="9"/>
        <v>0</v>
      </c>
      <c r="M34" s="45">
        <f t="shared" si="9"/>
        <v>0</v>
      </c>
      <c r="N34" s="45">
        <f t="shared" si="9"/>
        <v>0</v>
      </c>
      <c r="O34" s="45">
        <f t="shared" si="9"/>
        <v>0</v>
      </c>
      <c r="P34" s="45">
        <f t="shared" si="9"/>
        <v>0</v>
      </c>
      <c r="Q34" s="45">
        <f t="shared" si="9"/>
        <v>0</v>
      </c>
      <c r="R34" s="45">
        <f t="shared" si="9"/>
        <v>0</v>
      </c>
      <c r="S34" s="45">
        <f t="shared" si="9"/>
        <v>0</v>
      </c>
      <c r="T34" s="45">
        <f t="shared" si="9"/>
        <v>0</v>
      </c>
      <c r="U34" s="45">
        <f t="shared" si="9"/>
        <v>0</v>
      </c>
      <c r="V34" s="45" t="str">
        <f t="shared" si="9"/>
        <v>к</v>
      </c>
      <c r="W34" s="45" t="str">
        <f>W9</f>
        <v>к</v>
      </c>
      <c r="X34" s="45">
        <f t="shared" si="9"/>
        <v>0</v>
      </c>
      <c r="Y34" s="45">
        <f t="shared" si="9"/>
        <v>0</v>
      </c>
      <c r="Z34" s="45">
        <f t="shared" si="9"/>
        <v>0</v>
      </c>
      <c r="AA34" s="45">
        <f t="shared" si="9"/>
        <v>0</v>
      </c>
      <c r="AB34" s="45">
        <f t="shared" si="9"/>
        <v>0</v>
      </c>
      <c r="AC34" s="45">
        <f t="shared" si="9"/>
        <v>2</v>
      </c>
      <c r="AD34" s="45">
        <f t="shared" si="9"/>
        <v>0</v>
      </c>
      <c r="AE34" s="45">
        <f t="shared" si="9"/>
        <v>2</v>
      </c>
      <c r="AF34" s="45">
        <f t="shared" si="9"/>
        <v>0</v>
      </c>
      <c r="AG34" s="45">
        <f t="shared" si="9"/>
        <v>0</v>
      </c>
      <c r="AH34" s="45">
        <f t="shared" si="9"/>
        <v>0</v>
      </c>
      <c r="AI34" s="45">
        <f t="shared" si="9"/>
        <v>0</v>
      </c>
      <c r="AJ34" s="45">
        <f t="shared" si="9"/>
        <v>0</v>
      </c>
      <c r="AK34" s="45">
        <f t="shared" si="9"/>
        <v>0</v>
      </c>
      <c r="AL34" s="45">
        <f t="shared" si="9"/>
        <v>0</v>
      </c>
      <c r="AM34" s="45">
        <f t="shared" si="9"/>
        <v>0</v>
      </c>
      <c r="AN34" s="45">
        <f t="shared" si="9"/>
        <v>0</v>
      </c>
      <c r="AO34" s="45">
        <f t="shared" si="9"/>
        <v>0</v>
      </c>
      <c r="AP34" s="45">
        <f t="shared" si="9"/>
        <v>0</v>
      </c>
      <c r="AQ34" s="45">
        <f t="shared" si="9"/>
        <v>0</v>
      </c>
      <c r="AR34" s="45">
        <f t="shared" si="9"/>
        <v>0</v>
      </c>
      <c r="AS34" s="45" t="s">
        <v>113</v>
      </c>
      <c r="AT34" s="45" t="s">
        <v>227</v>
      </c>
      <c r="AU34" s="45" t="s">
        <v>227</v>
      </c>
      <c r="AV34" s="45" t="s">
        <v>41</v>
      </c>
      <c r="AW34" s="45" t="s">
        <v>41</v>
      </c>
      <c r="AX34" s="45" t="s">
        <v>41</v>
      </c>
      <c r="AY34" s="45" t="s">
        <v>41</v>
      </c>
      <c r="AZ34" s="45" t="s">
        <v>41</v>
      </c>
      <c r="BA34" s="45" t="s">
        <v>41</v>
      </c>
      <c r="BB34" s="45" t="s">
        <v>41</v>
      </c>
      <c r="BC34" s="45" t="s">
        <v>41</v>
      </c>
      <c r="BD34" s="45" t="s">
        <v>41</v>
      </c>
      <c r="BE34" s="124">
        <f t="shared" si="1"/>
        <v>8</v>
      </c>
    </row>
    <row r="35" spans="1:57" ht="13.5" thickBot="1">
      <c r="A35" s="26"/>
      <c r="B35" s="99" t="s">
        <v>24</v>
      </c>
      <c r="C35" s="99"/>
      <c r="D35" s="99"/>
      <c r="E35" s="45">
        <f aca="true" t="shared" si="10" ref="E35:AR35">SUM(E32:E34)</f>
        <v>36</v>
      </c>
      <c r="F35" s="45">
        <f t="shared" si="10"/>
        <v>36</v>
      </c>
      <c r="G35" s="45">
        <f t="shared" si="10"/>
        <v>37</v>
      </c>
      <c r="H35" s="45">
        <f t="shared" si="10"/>
        <v>37</v>
      </c>
      <c r="I35" s="45">
        <f t="shared" si="10"/>
        <v>38</v>
      </c>
      <c r="J35" s="45">
        <f t="shared" si="10"/>
        <v>36</v>
      </c>
      <c r="K35" s="45">
        <f t="shared" si="10"/>
        <v>36</v>
      </c>
      <c r="L35" s="45">
        <f t="shared" si="10"/>
        <v>36</v>
      </c>
      <c r="M35" s="45">
        <f t="shared" si="10"/>
        <v>36</v>
      </c>
      <c r="N35" s="45">
        <f t="shared" si="10"/>
        <v>36</v>
      </c>
      <c r="O35" s="45">
        <f t="shared" si="10"/>
        <v>36</v>
      </c>
      <c r="P35" s="45">
        <f t="shared" si="10"/>
        <v>36</v>
      </c>
      <c r="Q35" s="45">
        <f t="shared" si="10"/>
        <v>36</v>
      </c>
      <c r="R35" s="45">
        <f t="shared" si="10"/>
        <v>36</v>
      </c>
      <c r="S35" s="45">
        <f t="shared" si="10"/>
        <v>36</v>
      </c>
      <c r="T35" s="45">
        <f t="shared" si="10"/>
        <v>36</v>
      </c>
      <c r="U35" s="45">
        <f t="shared" si="10"/>
        <v>36</v>
      </c>
      <c r="V35" s="45" t="str">
        <f>V10</f>
        <v>к</v>
      </c>
      <c r="W35" s="45" t="str">
        <f>W10</f>
        <v>к</v>
      </c>
      <c r="X35" s="45">
        <f t="shared" si="10"/>
        <v>36</v>
      </c>
      <c r="Y35" s="45">
        <f t="shared" si="10"/>
        <v>36</v>
      </c>
      <c r="Z35" s="45">
        <f t="shared" si="10"/>
        <v>36</v>
      </c>
      <c r="AA35" s="45">
        <f t="shared" si="10"/>
        <v>36</v>
      </c>
      <c r="AB35" s="45">
        <f t="shared" si="10"/>
        <v>36</v>
      </c>
      <c r="AC35" s="45">
        <f t="shared" si="10"/>
        <v>38</v>
      </c>
      <c r="AD35" s="45">
        <f t="shared" si="10"/>
        <v>36</v>
      </c>
      <c r="AE35" s="45">
        <f t="shared" si="10"/>
        <v>38</v>
      </c>
      <c r="AF35" s="45">
        <f t="shared" si="10"/>
        <v>36</v>
      </c>
      <c r="AG35" s="45">
        <f t="shared" si="10"/>
        <v>36</v>
      </c>
      <c r="AH35" s="45">
        <f t="shared" si="10"/>
        <v>36</v>
      </c>
      <c r="AI35" s="45">
        <f t="shared" si="10"/>
        <v>36</v>
      </c>
      <c r="AJ35" s="45">
        <f t="shared" si="10"/>
        <v>36</v>
      </c>
      <c r="AK35" s="45">
        <f t="shared" si="10"/>
        <v>36</v>
      </c>
      <c r="AL35" s="45">
        <f t="shared" si="10"/>
        <v>36</v>
      </c>
      <c r="AM35" s="45">
        <f t="shared" si="10"/>
        <v>36</v>
      </c>
      <c r="AN35" s="45">
        <f t="shared" si="10"/>
        <v>36</v>
      </c>
      <c r="AO35" s="45">
        <f t="shared" si="10"/>
        <v>36</v>
      </c>
      <c r="AP35" s="45">
        <f t="shared" si="10"/>
        <v>36</v>
      </c>
      <c r="AQ35" s="45">
        <f t="shared" si="10"/>
        <v>36</v>
      </c>
      <c r="AR35" s="45">
        <f t="shared" si="10"/>
        <v>36</v>
      </c>
      <c r="AS35" s="45" t="s">
        <v>113</v>
      </c>
      <c r="AT35" s="45" t="s">
        <v>227</v>
      </c>
      <c r="AU35" s="45" t="s">
        <v>227</v>
      </c>
      <c r="AV35" s="45" t="s">
        <v>41</v>
      </c>
      <c r="AW35" s="45" t="s">
        <v>41</v>
      </c>
      <c r="AX35" s="45" t="s">
        <v>41</v>
      </c>
      <c r="AY35" s="45" t="s">
        <v>41</v>
      </c>
      <c r="AZ35" s="45" t="s">
        <v>41</v>
      </c>
      <c r="BA35" s="45" t="s">
        <v>41</v>
      </c>
      <c r="BB35" s="45" t="s">
        <v>41</v>
      </c>
      <c r="BC35" s="45" t="s">
        <v>41</v>
      </c>
      <c r="BD35" s="45" t="s">
        <v>41</v>
      </c>
      <c r="BE35" s="124">
        <f t="shared" si="1"/>
        <v>1376</v>
      </c>
    </row>
  </sheetData>
  <sheetProtection/>
  <mergeCells count="39">
    <mergeCell ref="B27:B29"/>
    <mergeCell ref="C27:C29"/>
    <mergeCell ref="B32:D32"/>
    <mergeCell ref="B33:D33"/>
    <mergeCell ref="B34:D34"/>
    <mergeCell ref="B35:D35"/>
    <mergeCell ref="B16:B18"/>
    <mergeCell ref="C16:C18"/>
    <mergeCell ref="B21:B23"/>
    <mergeCell ref="C21:C23"/>
    <mergeCell ref="B24:B26"/>
    <mergeCell ref="C24:C26"/>
    <mergeCell ref="B7:B9"/>
    <mergeCell ref="C7:C9"/>
    <mergeCell ref="B10:B12"/>
    <mergeCell ref="C10:C12"/>
    <mergeCell ref="B13:B15"/>
    <mergeCell ref="C13:C15"/>
    <mergeCell ref="BA2:BC2"/>
    <mergeCell ref="BE2:BE4"/>
    <mergeCell ref="E3:BD3"/>
    <mergeCell ref="A5:BE5"/>
    <mergeCell ref="A7:A31"/>
    <mergeCell ref="AA2:AC2"/>
    <mergeCell ref="AE2:AG2"/>
    <mergeCell ref="AI2:AL2"/>
    <mergeCell ref="AN2:AP2"/>
    <mergeCell ref="AR2:AU2"/>
    <mergeCell ref="AW2:AY2"/>
    <mergeCell ref="A1:BE1"/>
    <mergeCell ref="A2:A4"/>
    <mergeCell ref="B2:B4"/>
    <mergeCell ref="C2:C4"/>
    <mergeCell ref="D2:D4"/>
    <mergeCell ref="F2:H2"/>
    <mergeCell ref="J2:L2"/>
    <mergeCell ref="N2:P2"/>
    <mergeCell ref="R2:U2"/>
    <mergeCell ref="W2:Y2"/>
  </mergeCells>
  <hyperlinks>
    <hyperlink ref="BE2" r:id="rId1" display="_ftn1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E23"/>
  <sheetViews>
    <sheetView zoomScale="66" zoomScaleNormal="66" zoomScalePageLayoutView="0" workbookViewId="0" topLeftCell="G19">
      <selection activeCell="BE28" sqref="BE28"/>
    </sheetView>
  </sheetViews>
  <sheetFormatPr defaultColWidth="24.875" defaultRowHeight="26.25" customHeight="1"/>
  <cols>
    <col min="1" max="1" width="3.25390625" style="0" customWidth="1"/>
    <col min="2" max="2" width="11.375" style="0" customWidth="1"/>
    <col min="3" max="3" width="22.875" style="0" customWidth="1"/>
    <col min="4" max="4" width="9.75390625" style="0" customWidth="1"/>
    <col min="5" max="40" width="3.75390625" style="0" customWidth="1"/>
    <col min="41" max="41" width="4.75390625" style="0" customWidth="1"/>
    <col min="42" max="44" width="3.75390625" style="0" customWidth="1"/>
    <col min="45" max="45" width="5.125" style="0" customWidth="1"/>
    <col min="46" max="46" width="3.875" style="0" customWidth="1"/>
    <col min="47" max="55" width="3.75390625" style="0" customWidth="1"/>
    <col min="56" max="56" width="5.00390625" style="0" customWidth="1"/>
  </cols>
  <sheetData>
    <row r="1" spans="1:57" ht="26.25" customHeight="1" thickBot="1">
      <c r="A1" s="108" t="s">
        <v>28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</row>
    <row r="2" spans="1:57" ht="62.25" customHeight="1" thickBot="1">
      <c r="A2" s="100" t="s">
        <v>1</v>
      </c>
      <c r="B2" s="100" t="s">
        <v>2</v>
      </c>
      <c r="C2" s="100" t="s">
        <v>3</v>
      </c>
      <c r="D2" s="100" t="s">
        <v>4</v>
      </c>
      <c r="E2" s="37" t="s">
        <v>63</v>
      </c>
      <c r="F2" s="92" t="s">
        <v>5</v>
      </c>
      <c r="G2" s="107"/>
      <c r="H2" s="107"/>
      <c r="I2" s="37" t="s">
        <v>64</v>
      </c>
      <c r="J2" s="92" t="s">
        <v>6</v>
      </c>
      <c r="K2" s="92"/>
      <c r="L2" s="92"/>
      <c r="M2" s="37" t="s">
        <v>65</v>
      </c>
      <c r="N2" s="94" t="s">
        <v>7</v>
      </c>
      <c r="O2" s="94"/>
      <c r="P2" s="94"/>
      <c r="Q2" s="38" t="s">
        <v>66</v>
      </c>
      <c r="R2" s="94" t="s">
        <v>8</v>
      </c>
      <c r="S2" s="94"/>
      <c r="T2" s="94"/>
      <c r="U2" s="94"/>
      <c r="V2" s="38" t="s">
        <v>67</v>
      </c>
      <c r="W2" s="94" t="s">
        <v>9</v>
      </c>
      <c r="X2" s="94"/>
      <c r="Y2" s="94"/>
      <c r="Z2" s="38" t="s">
        <v>68</v>
      </c>
      <c r="AA2" s="94" t="s">
        <v>10</v>
      </c>
      <c r="AB2" s="94"/>
      <c r="AC2" s="94"/>
      <c r="AD2" s="38" t="s">
        <v>69</v>
      </c>
      <c r="AE2" s="94" t="s">
        <v>11</v>
      </c>
      <c r="AF2" s="94"/>
      <c r="AG2" s="94"/>
      <c r="AH2" s="37" t="s">
        <v>70</v>
      </c>
      <c r="AI2" s="92" t="s">
        <v>12</v>
      </c>
      <c r="AJ2" s="92"/>
      <c r="AK2" s="92"/>
      <c r="AL2" s="92"/>
      <c r="AM2" s="37" t="s">
        <v>71</v>
      </c>
      <c r="AN2" s="92" t="s">
        <v>13</v>
      </c>
      <c r="AO2" s="92"/>
      <c r="AP2" s="92"/>
      <c r="AQ2" s="37" t="s">
        <v>72</v>
      </c>
      <c r="AR2" s="92" t="s">
        <v>14</v>
      </c>
      <c r="AS2" s="92"/>
      <c r="AT2" s="92"/>
      <c r="AU2" s="92"/>
      <c r="AV2" s="37" t="s">
        <v>73</v>
      </c>
      <c r="AW2" s="92" t="s">
        <v>15</v>
      </c>
      <c r="AX2" s="92"/>
      <c r="AY2" s="92"/>
      <c r="AZ2" s="38" t="s">
        <v>74</v>
      </c>
      <c r="BA2" s="92" t="s">
        <v>16</v>
      </c>
      <c r="BB2" s="92"/>
      <c r="BC2" s="92"/>
      <c r="BD2" s="37" t="s">
        <v>75</v>
      </c>
      <c r="BE2" s="93" t="s">
        <v>17</v>
      </c>
    </row>
    <row r="3" spans="1:57" ht="41.25" customHeight="1" thickBot="1">
      <c r="A3" s="101"/>
      <c r="B3" s="101"/>
      <c r="C3" s="101"/>
      <c r="D3" s="101"/>
      <c r="E3" s="92" t="s">
        <v>18</v>
      </c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3"/>
    </row>
    <row r="4" spans="1:57" ht="26.25" customHeight="1" thickBot="1">
      <c r="A4" s="102"/>
      <c r="B4" s="102"/>
      <c r="C4" s="102"/>
      <c r="D4" s="102"/>
      <c r="E4" s="37">
        <v>36</v>
      </c>
      <c r="F4" s="37">
        <v>37</v>
      </c>
      <c r="G4" s="37">
        <v>38</v>
      </c>
      <c r="H4" s="37">
        <v>39</v>
      </c>
      <c r="I4" s="37">
        <v>40</v>
      </c>
      <c r="J4" s="37">
        <v>41</v>
      </c>
      <c r="K4" s="37">
        <v>42</v>
      </c>
      <c r="L4" s="37">
        <v>43</v>
      </c>
      <c r="M4" s="37">
        <v>44</v>
      </c>
      <c r="N4" s="37">
        <v>45</v>
      </c>
      <c r="O4" s="37">
        <v>46</v>
      </c>
      <c r="P4" s="40">
        <v>47</v>
      </c>
      <c r="Q4" s="40">
        <v>48</v>
      </c>
      <c r="R4" s="40">
        <v>49</v>
      </c>
      <c r="S4" s="37">
        <v>50</v>
      </c>
      <c r="T4" s="37">
        <v>51</v>
      </c>
      <c r="U4" s="37">
        <v>52</v>
      </c>
      <c r="V4" s="37">
        <v>1</v>
      </c>
      <c r="W4" s="41">
        <v>2</v>
      </c>
      <c r="X4" s="41">
        <v>3</v>
      </c>
      <c r="Y4" s="41">
        <v>4</v>
      </c>
      <c r="Z4" s="41">
        <v>5</v>
      </c>
      <c r="AA4" s="38">
        <v>6</v>
      </c>
      <c r="AB4" s="41">
        <v>7</v>
      </c>
      <c r="AC4" s="41">
        <v>8</v>
      </c>
      <c r="AD4" s="41">
        <v>9</v>
      </c>
      <c r="AE4" s="41">
        <v>10</v>
      </c>
      <c r="AF4" s="38">
        <v>11</v>
      </c>
      <c r="AG4" s="41">
        <v>12</v>
      </c>
      <c r="AH4" s="41">
        <v>13</v>
      </c>
      <c r="AI4" s="41">
        <v>14</v>
      </c>
      <c r="AJ4" s="38">
        <v>15</v>
      </c>
      <c r="AK4" s="38">
        <v>16</v>
      </c>
      <c r="AL4" s="41">
        <v>17</v>
      </c>
      <c r="AM4" s="41">
        <v>18</v>
      </c>
      <c r="AN4" s="41">
        <v>19</v>
      </c>
      <c r="AO4" s="41">
        <v>20</v>
      </c>
      <c r="AP4" s="38">
        <v>21</v>
      </c>
      <c r="AQ4" s="42">
        <v>22</v>
      </c>
      <c r="AR4" s="42">
        <v>23</v>
      </c>
      <c r="AS4" s="41">
        <v>24</v>
      </c>
      <c r="AT4" s="41">
        <v>25</v>
      </c>
      <c r="AU4" s="38">
        <v>26</v>
      </c>
      <c r="AV4" s="41">
        <v>27</v>
      </c>
      <c r="AW4" s="41">
        <v>28</v>
      </c>
      <c r="AX4" s="41">
        <v>29</v>
      </c>
      <c r="AY4" s="41">
        <v>30</v>
      </c>
      <c r="AZ4" s="38">
        <v>31</v>
      </c>
      <c r="BA4" s="41">
        <v>32</v>
      </c>
      <c r="BB4" s="41">
        <v>33</v>
      </c>
      <c r="BC4" s="41">
        <v>34</v>
      </c>
      <c r="BD4" s="41">
        <v>35</v>
      </c>
      <c r="BE4" s="93"/>
    </row>
    <row r="5" spans="1:57" ht="26.25" customHeight="1" thickBot="1">
      <c r="A5" s="96" t="s">
        <v>19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8"/>
    </row>
    <row r="6" spans="1:57" ht="26.25" customHeight="1" thickBot="1">
      <c r="A6" s="15"/>
      <c r="B6" s="17"/>
      <c r="C6" s="17"/>
      <c r="D6" s="20"/>
      <c r="E6" s="55">
        <v>1</v>
      </c>
      <c r="F6" s="55">
        <v>2</v>
      </c>
      <c r="G6" s="55">
        <v>3</v>
      </c>
      <c r="H6" s="55">
        <v>4</v>
      </c>
      <c r="I6" s="56">
        <v>5</v>
      </c>
      <c r="J6" s="57">
        <v>6</v>
      </c>
      <c r="K6" s="57">
        <v>7</v>
      </c>
      <c r="L6" s="57">
        <v>8</v>
      </c>
      <c r="M6" s="57">
        <v>9</v>
      </c>
      <c r="N6" s="57">
        <v>10</v>
      </c>
      <c r="O6" s="57">
        <v>11</v>
      </c>
      <c r="P6" s="57">
        <v>12</v>
      </c>
      <c r="Q6" s="57">
        <v>13</v>
      </c>
      <c r="R6" s="58">
        <v>14</v>
      </c>
      <c r="S6" s="57">
        <v>15</v>
      </c>
      <c r="T6" s="58">
        <v>16</v>
      </c>
      <c r="U6" s="58">
        <v>17</v>
      </c>
      <c r="V6" s="59">
        <v>18</v>
      </c>
      <c r="W6" s="59">
        <v>19</v>
      </c>
      <c r="X6" s="57">
        <v>20</v>
      </c>
      <c r="Y6" s="57">
        <v>21</v>
      </c>
      <c r="Z6" s="57">
        <v>22</v>
      </c>
      <c r="AA6" s="57">
        <v>23</v>
      </c>
      <c r="AB6" s="57">
        <v>24</v>
      </c>
      <c r="AC6" s="57">
        <v>25</v>
      </c>
      <c r="AD6" s="57">
        <v>26</v>
      </c>
      <c r="AE6" s="57">
        <v>27</v>
      </c>
      <c r="AF6" s="57">
        <v>28</v>
      </c>
      <c r="AG6" s="60">
        <v>29</v>
      </c>
      <c r="AH6" s="57">
        <v>30</v>
      </c>
      <c r="AI6" s="57">
        <v>31</v>
      </c>
      <c r="AJ6" s="58">
        <v>32</v>
      </c>
      <c r="AK6" s="58">
        <v>33</v>
      </c>
      <c r="AL6" s="58">
        <v>34</v>
      </c>
      <c r="AM6" s="58">
        <v>35</v>
      </c>
      <c r="AN6" s="57">
        <v>36</v>
      </c>
      <c r="AO6" s="57">
        <v>37</v>
      </c>
      <c r="AP6" s="60">
        <v>38</v>
      </c>
      <c r="AQ6" s="60">
        <v>39</v>
      </c>
      <c r="AR6" s="57">
        <v>40</v>
      </c>
      <c r="AS6" s="58">
        <v>41</v>
      </c>
      <c r="AT6" s="58">
        <v>42</v>
      </c>
      <c r="AU6" s="58">
        <v>43</v>
      </c>
      <c r="AV6" s="57">
        <v>44</v>
      </c>
      <c r="AW6" s="57">
        <v>45</v>
      </c>
      <c r="AX6" s="57">
        <v>46</v>
      </c>
      <c r="AY6" s="57">
        <v>47</v>
      </c>
      <c r="AZ6" s="57">
        <v>48</v>
      </c>
      <c r="BA6" s="57">
        <v>49</v>
      </c>
      <c r="BB6" s="57">
        <v>50</v>
      </c>
      <c r="BC6" s="57">
        <v>51</v>
      </c>
      <c r="BD6" s="57">
        <v>52</v>
      </c>
      <c r="BE6" s="57"/>
    </row>
    <row r="7" spans="1:57" ht="26.25" customHeight="1" thickBot="1">
      <c r="A7" s="105"/>
      <c r="B7" s="52" t="s">
        <v>0</v>
      </c>
      <c r="C7" s="52" t="s">
        <v>20</v>
      </c>
      <c r="D7" s="45" t="s">
        <v>21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 t="s">
        <v>41</v>
      </c>
      <c r="W7" s="54" t="s">
        <v>41</v>
      </c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 t="s">
        <v>56</v>
      </c>
      <c r="AV7" s="54" t="s">
        <v>41</v>
      </c>
      <c r="AW7" s="54" t="s">
        <v>41</v>
      </c>
      <c r="AX7" s="54" t="s">
        <v>41</v>
      </c>
      <c r="AY7" s="54" t="s">
        <v>41</v>
      </c>
      <c r="AZ7" s="54" t="s">
        <v>41</v>
      </c>
      <c r="BA7" s="54" t="s">
        <v>41</v>
      </c>
      <c r="BB7" s="54" t="s">
        <v>41</v>
      </c>
      <c r="BC7" s="54" t="s">
        <v>41</v>
      </c>
      <c r="BD7" s="54" t="s">
        <v>41</v>
      </c>
      <c r="BE7" s="66" t="s">
        <v>106</v>
      </c>
    </row>
    <row r="8" spans="1:57" ht="45.75" customHeight="1" thickBot="1">
      <c r="A8" s="106"/>
      <c r="B8" s="65" t="s">
        <v>83</v>
      </c>
      <c r="C8" s="64" t="s">
        <v>84</v>
      </c>
      <c r="D8" s="45" t="s">
        <v>21</v>
      </c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 t="s">
        <v>41</v>
      </c>
      <c r="W8" s="54" t="s">
        <v>41</v>
      </c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 t="s">
        <v>56</v>
      </c>
      <c r="AV8" s="54" t="s">
        <v>41</v>
      </c>
      <c r="AW8" s="54" t="s">
        <v>41</v>
      </c>
      <c r="AX8" s="54" t="s">
        <v>41</v>
      </c>
      <c r="AY8" s="54" t="s">
        <v>41</v>
      </c>
      <c r="AZ8" s="54" t="s">
        <v>41</v>
      </c>
      <c r="BA8" s="54" t="s">
        <v>41</v>
      </c>
      <c r="BB8" s="54" t="s">
        <v>41</v>
      </c>
      <c r="BC8" s="54" t="s">
        <v>41</v>
      </c>
      <c r="BD8" s="54" t="s">
        <v>41</v>
      </c>
      <c r="BE8" s="66" t="s">
        <v>105</v>
      </c>
    </row>
    <row r="9" spans="1:57" ht="26.25" customHeight="1" thickBot="1">
      <c r="A9" s="106"/>
      <c r="B9" s="47" t="s">
        <v>85</v>
      </c>
      <c r="C9" s="47" t="s">
        <v>36</v>
      </c>
      <c r="D9" s="44" t="s">
        <v>21</v>
      </c>
      <c r="E9" s="61"/>
      <c r="F9" s="61"/>
      <c r="G9" s="61"/>
      <c r="H9" s="61"/>
      <c r="I9" s="62"/>
      <c r="J9" s="61"/>
      <c r="K9" s="61"/>
      <c r="L9" s="61"/>
      <c r="M9" s="61"/>
      <c r="N9" s="61"/>
      <c r="O9" s="61"/>
      <c r="P9" s="61"/>
      <c r="Q9" s="61"/>
      <c r="R9" s="63"/>
      <c r="S9" s="61"/>
      <c r="T9" s="63"/>
      <c r="U9" s="63" t="s">
        <v>80</v>
      </c>
      <c r="V9" s="54" t="s">
        <v>41</v>
      </c>
      <c r="W9" s="54" t="s">
        <v>41</v>
      </c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3"/>
      <c r="AU9" s="54" t="s">
        <v>56</v>
      </c>
      <c r="AV9" s="54" t="s">
        <v>41</v>
      </c>
      <c r="AW9" s="54" t="s">
        <v>41</v>
      </c>
      <c r="AX9" s="54" t="s">
        <v>41</v>
      </c>
      <c r="AY9" s="54" t="s">
        <v>41</v>
      </c>
      <c r="AZ9" s="54" t="s">
        <v>41</v>
      </c>
      <c r="BA9" s="54" t="s">
        <v>41</v>
      </c>
      <c r="BB9" s="54" t="s">
        <v>41</v>
      </c>
      <c r="BC9" s="54" t="s">
        <v>41</v>
      </c>
      <c r="BD9" s="54" t="s">
        <v>41</v>
      </c>
      <c r="BE9" s="50"/>
    </row>
    <row r="10" spans="1:57" ht="26.25" customHeight="1" thickBot="1">
      <c r="A10" s="106"/>
      <c r="B10" s="47" t="s">
        <v>86</v>
      </c>
      <c r="C10" s="47" t="s">
        <v>37</v>
      </c>
      <c r="D10" s="44" t="s">
        <v>21</v>
      </c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54" t="s">
        <v>41</v>
      </c>
      <c r="W10" s="54" t="s">
        <v>41</v>
      </c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3"/>
      <c r="AU10" s="54" t="s">
        <v>56</v>
      </c>
      <c r="AV10" s="54" t="s">
        <v>41</v>
      </c>
      <c r="AW10" s="54" t="s">
        <v>41</v>
      </c>
      <c r="AX10" s="54" t="s">
        <v>41</v>
      </c>
      <c r="AY10" s="54" t="s">
        <v>41</v>
      </c>
      <c r="AZ10" s="54" t="s">
        <v>41</v>
      </c>
      <c r="BA10" s="54" t="s">
        <v>41</v>
      </c>
      <c r="BB10" s="54" t="s">
        <v>41</v>
      </c>
      <c r="BC10" s="54" t="s">
        <v>41</v>
      </c>
      <c r="BD10" s="54" t="s">
        <v>41</v>
      </c>
      <c r="BE10" s="50"/>
    </row>
    <row r="11" spans="1:57" ht="26.25" customHeight="1" thickBot="1">
      <c r="A11" s="106"/>
      <c r="B11" s="47" t="s">
        <v>87</v>
      </c>
      <c r="C11" s="47" t="s">
        <v>38</v>
      </c>
      <c r="D11" s="44" t="s">
        <v>21</v>
      </c>
      <c r="E11" s="61"/>
      <c r="F11" s="61"/>
      <c r="G11" s="61"/>
      <c r="H11" s="61"/>
      <c r="I11" s="62"/>
      <c r="J11" s="61"/>
      <c r="K11" s="61"/>
      <c r="L11" s="61"/>
      <c r="M11" s="61"/>
      <c r="N11" s="61"/>
      <c r="O11" s="61"/>
      <c r="P11" s="61"/>
      <c r="Q11" s="61"/>
      <c r="R11" s="63"/>
      <c r="S11" s="61"/>
      <c r="T11" s="63"/>
      <c r="U11" s="63"/>
      <c r="V11" s="54" t="s">
        <v>41</v>
      </c>
      <c r="W11" s="54" t="s">
        <v>41</v>
      </c>
      <c r="X11" s="61"/>
      <c r="Y11" s="61"/>
      <c r="Z11" s="61"/>
      <c r="AA11" s="61"/>
      <c r="AB11" s="61"/>
      <c r="AC11" s="61"/>
      <c r="AD11" s="61"/>
      <c r="AE11" s="61"/>
      <c r="AF11" s="61"/>
      <c r="AG11" s="62"/>
      <c r="AH11" s="61"/>
      <c r="AI11" s="61"/>
      <c r="AJ11" s="63"/>
      <c r="AK11" s="63"/>
      <c r="AL11" s="63"/>
      <c r="AM11" s="63"/>
      <c r="AN11" s="61"/>
      <c r="AO11" s="61"/>
      <c r="AP11" s="62"/>
      <c r="AQ11" s="62"/>
      <c r="AR11" s="61"/>
      <c r="AS11" s="63"/>
      <c r="AT11" s="63"/>
      <c r="AU11" s="54" t="s">
        <v>56</v>
      </c>
      <c r="AV11" s="54" t="s">
        <v>41</v>
      </c>
      <c r="AW11" s="54" t="s">
        <v>41</v>
      </c>
      <c r="AX11" s="54" t="s">
        <v>41</v>
      </c>
      <c r="AY11" s="54" t="s">
        <v>41</v>
      </c>
      <c r="AZ11" s="54" t="s">
        <v>41</v>
      </c>
      <c r="BA11" s="54" t="s">
        <v>41</v>
      </c>
      <c r="BB11" s="54" t="s">
        <v>41</v>
      </c>
      <c r="BC11" s="54" t="s">
        <v>41</v>
      </c>
      <c r="BD11" s="54" t="s">
        <v>41</v>
      </c>
      <c r="BE11" s="50"/>
    </row>
    <row r="12" spans="1:57" ht="26.25" customHeight="1" thickBot="1">
      <c r="A12" s="106"/>
      <c r="B12" s="47" t="s">
        <v>88</v>
      </c>
      <c r="C12" s="47" t="s">
        <v>58</v>
      </c>
      <c r="D12" s="44" t="s">
        <v>21</v>
      </c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 t="s">
        <v>80</v>
      </c>
      <c r="V12" s="54" t="s">
        <v>41</v>
      </c>
      <c r="W12" s="54" t="s">
        <v>41</v>
      </c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3" t="s">
        <v>80</v>
      </c>
      <c r="AU12" s="54" t="s">
        <v>56</v>
      </c>
      <c r="AV12" s="54" t="s">
        <v>41</v>
      </c>
      <c r="AW12" s="54" t="s">
        <v>41</v>
      </c>
      <c r="AX12" s="54" t="s">
        <v>41</v>
      </c>
      <c r="AY12" s="54" t="s">
        <v>41</v>
      </c>
      <c r="AZ12" s="54" t="s">
        <v>41</v>
      </c>
      <c r="BA12" s="54" t="s">
        <v>41</v>
      </c>
      <c r="BB12" s="54" t="s">
        <v>41</v>
      </c>
      <c r="BC12" s="54" t="s">
        <v>41</v>
      </c>
      <c r="BD12" s="54" t="s">
        <v>41</v>
      </c>
      <c r="BE12" s="50"/>
    </row>
    <row r="13" spans="1:57" ht="26.25" customHeight="1" thickBot="1">
      <c r="A13" s="106"/>
      <c r="B13" s="47" t="s">
        <v>89</v>
      </c>
      <c r="C13" s="47" t="s">
        <v>39</v>
      </c>
      <c r="D13" s="44" t="s">
        <v>21</v>
      </c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 t="s">
        <v>80</v>
      </c>
      <c r="V13" s="54" t="s">
        <v>41</v>
      </c>
      <c r="W13" s="54" t="s">
        <v>41</v>
      </c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3" t="s">
        <v>80</v>
      </c>
      <c r="AU13" s="54" t="s">
        <v>56</v>
      </c>
      <c r="AV13" s="54" t="s">
        <v>41</v>
      </c>
      <c r="AW13" s="54" t="s">
        <v>41</v>
      </c>
      <c r="AX13" s="54" t="s">
        <v>41</v>
      </c>
      <c r="AY13" s="54" t="s">
        <v>41</v>
      </c>
      <c r="AZ13" s="54" t="s">
        <v>41</v>
      </c>
      <c r="BA13" s="54" t="s">
        <v>41</v>
      </c>
      <c r="BB13" s="54" t="s">
        <v>41</v>
      </c>
      <c r="BC13" s="54" t="s">
        <v>41</v>
      </c>
      <c r="BD13" s="54" t="s">
        <v>41</v>
      </c>
      <c r="BE13" s="50"/>
    </row>
    <row r="14" spans="1:57" ht="26.25" customHeight="1" thickBot="1">
      <c r="A14" s="106"/>
      <c r="B14" s="47" t="s">
        <v>90</v>
      </c>
      <c r="C14" s="47" t="s">
        <v>76</v>
      </c>
      <c r="D14" s="44" t="s">
        <v>21</v>
      </c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54" t="s">
        <v>41</v>
      </c>
      <c r="W14" s="54" t="s">
        <v>41</v>
      </c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3" t="s">
        <v>80</v>
      </c>
      <c r="AU14" s="54" t="s">
        <v>56</v>
      </c>
      <c r="AV14" s="54" t="s">
        <v>41</v>
      </c>
      <c r="AW14" s="54" t="s">
        <v>41</v>
      </c>
      <c r="AX14" s="54" t="s">
        <v>41</v>
      </c>
      <c r="AY14" s="54" t="s">
        <v>41</v>
      </c>
      <c r="AZ14" s="54" t="s">
        <v>41</v>
      </c>
      <c r="BA14" s="54" t="s">
        <v>41</v>
      </c>
      <c r="BB14" s="54" t="s">
        <v>41</v>
      </c>
      <c r="BC14" s="54" t="s">
        <v>41</v>
      </c>
      <c r="BD14" s="54" t="s">
        <v>41</v>
      </c>
      <c r="BE14" s="50"/>
    </row>
    <row r="15" spans="1:57" ht="26.25" customHeight="1" thickBot="1">
      <c r="A15" s="106"/>
      <c r="B15" s="47" t="s">
        <v>91</v>
      </c>
      <c r="C15" s="47" t="s">
        <v>93</v>
      </c>
      <c r="D15" s="44" t="s">
        <v>21</v>
      </c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54" t="s">
        <v>41</v>
      </c>
      <c r="W15" s="54" t="s">
        <v>41</v>
      </c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3" t="s">
        <v>80</v>
      </c>
      <c r="AU15" s="54" t="s">
        <v>56</v>
      </c>
      <c r="AV15" s="54" t="s">
        <v>41</v>
      </c>
      <c r="AW15" s="54" t="s">
        <v>41</v>
      </c>
      <c r="AX15" s="54" t="s">
        <v>41</v>
      </c>
      <c r="AY15" s="54" t="s">
        <v>41</v>
      </c>
      <c r="AZ15" s="54" t="s">
        <v>41</v>
      </c>
      <c r="BA15" s="54" t="s">
        <v>41</v>
      </c>
      <c r="BB15" s="54" t="s">
        <v>41</v>
      </c>
      <c r="BC15" s="54" t="s">
        <v>41</v>
      </c>
      <c r="BD15" s="54" t="s">
        <v>41</v>
      </c>
      <c r="BE15" s="50"/>
    </row>
    <row r="16" spans="1:57" ht="26.25" customHeight="1" thickBot="1">
      <c r="A16" s="106"/>
      <c r="B16" s="47" t="s">
        <v>92</v>
      </c>
      <c r="C16" s="47" t="s">
        <v>57</v>
      </c>
      <c r="D16" s="44" t="s">
        <v>21</v>
      </c>
      <c r="E16" s="61"/>
      <c r="F16" s="61"/>
      <c r="G16" s="61"/>
      <c r="H16" s="61"/>
      <c r="I16" s="62"/>
      <c r="J16" s="61"/>
      <c r="K16" s="61"/>
      <c r="L16" s="61"/>
      <c r="M16" s="61"/>
      <c r="N16" s="61"/>
      <c r="O16" s="61"/>
      <c r="P16" s="61"/>
      <c r="Q16" s="61"/>
      <c r="R16" s="63"/>
      <c r="S16" s="61"/>
      <c r="T16" s="63"/>
      <c r="U16" s="63"/>
      <c r="V16" s="54" t="s">
        <v>41</v>
      </c>
      <c r="W16" s="54" t="s">
        <v>41</v>
      </c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3" t="s">
        <v>80</v>
      </c>
      <c r="AU16" s="54" t="s">
        <v>56</v>
      </c>
      <c r="AV16" s="54" t="s">
        <v>41</v>
      </c>
      <c r="AW16" s="54" t="s">
        <v>41</v>
      </c>
      <c r="AX16" s="54" t="s">
        <v>41</v>
      </c>
      <c r="AY16" s="54" t="s">
        <v>41</v>
      </c>
      <c r="AZ16" s="54" t="s">
        <v>41</v>
      </c>
      <c r="BA16" s="54" t="s">
        <v>41</v>
      </c>
      <c r="BB16" s="54" t="s">
        <v>41</v>
      </c>
      <c r="BC16" s="54" t="s">
        <v>41</v>
      </c>
      <c r="BD16" s="54" t="s">
        <v>41</v>
      </c>
      <c r="BE16" s="50"/>
    </row>
    <row r="17" spans="1:57" ht="53.25" customHeight="1" thickBot="1">
      <c r="A17" s="106"/>
      <c r="B17" s="64" t="s">
        <v>102</v>
      </c>
      <c r="C17" s="64" t="s">
        <v>103</v>
      </c>
      <c r="D17" s="45" t="s">
        <v>21</v>
      </c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 t="s">
        <v>41</v>
      </c>
      <c r="W17" s="54" t="s">
        <v>41</v>
      </c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 t="s">
        <v>56</v>
      </c>
      <c r="AV17" s="54" t="s">
        <v>41</v>
      </c>
      <c r="AW17" s="54" t="s">
        <v>41</v>
      </c>
      <c r="AX17" s="54" t="s">
        <v>41</v>
      </c>
      <c r="AY17" s="54" t="s">
        <v>41</v>
      </c>
      <c r="AZ17" s="54" t="s">
        <v>41</v>
      </c>
      <c r="BA17" s="54" t="s">
        <v>41</v>
      </c>
      <c r="BB17" s="54" t="s">
        <v>41</v>
      </c>
      <c r="BC17" s="54" t="s">
        <v>41</v>
      </c>
      <c r="BD17" s="54" t="s">
        <v>41</v>
      </c>
      <c r="BE17" s="66" t="s">
        <v>104</v>
      </c>
    </row>
    <row r="18" spans="1:57" ht="26.25" customHeight="1" thickBot="1">
      <c r="A18" s="106"/>
      <c r="B18" s="47" t="s">
        <v>95</v>
      </c>
      <c r="C18" s="49" t="s">
        <v>96</v>
      </c>
      <c r="D18" s="44" t="s">
        <v>21</v>
      </c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 t="s">
        <v>80</v>
      </c>
      <c r="V18" s="54" t="s">
        <v>41</v>
      </c>
      <c r="W18" s="54" t="s">
        <v>41</v>
      </c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3"/>
      <c r="AU18" s="54" t="s">
        <v>56</v>
      </c>
      <c r="AV18" s="54" t="s">
        <v>41</v>
      </c>
      <c r="AW18" s="54" t="s">
        <v>41</v>
      </c>
      <c r="AX18" s="54" t="s">
        <v>41</v>
      </c>
      <c r="AY18" s="54" t="s">
        <v>41</v>
      </c>
      <c r="AZ18" s="54" t="s">
        <v>41</v>
      </c>
      <c r="BA18" s="54" t="s">
        <v>41</v>
      </c>
      <c r="BB18" s="54" t="s">
        <v>41</v>
      </c>
      <c r="BC18" s="54" t="s">
        <v>41</v>
      </c>
      <c r="BD18" s="54" t="s">
        <v>41</v>
      </c>
      <c r="BE18" s="50"/>
    </row>
    <row r="19" spans="1:57" ht="26.25" customHeight="1" thickBot="1">
      <c r="A19" s="106"/>
      <c r="B19" s="47" t="s">
        <v>97</v>
      </c>
      <c r="C19" s="47" t="s">
        <v>100</v>
      </c>
      <c r="D19" s="44" t="s">
        <v>21</v>
      </c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 t="s">
        <v>80</v>
      </c>
      <c r="V19" s="54" t="s">
        <v>41</v>
      </c>
      <c r="W19" s="54" t="s">
        <v>41</v>
      </c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3"/>
      <c r="AU19" s="54" t="s">
        <v>79</v>
      </c>
      <c r="AV19" s="54" t="s">
        <v>41</v>
      </c>
      <c r="AW19" s="54" t="s">
        <v>41</v>
      </c>
      <c r="AX19" s="54" t="s">
        <v>41</v>
      </c>
      <c r="AY19" s="54" t="s">
        <v>41</v>
      </c>
      <c r="AZ19" s="54" t="s">
        <v>41</v>
      </c>
      <c r="BA19" s="54" t="s">
        <v>41</v>
      </c>
      <c r="BB19" s="54" t="s">
        <v>41</v>
      </c>
      <c r="BC19" s="54" t="s">
        <v>41</v>
      </c>
      <c r="BD19" s="54" t="s">
        <v>41</v>
      </c>
      <c r="BE19" s="50"/>
    </row>
    <row r="20" spans="1:57" ht="26.25" customHeight="1" thickBot="1">
      <c r="A20" s="106"/>
      <c r="B20" s="47" t="s">
        <v>98</v>
      </c>
      <c r="C20" s="49" t="s">
        <v>99</v>
      </c>
      <c r="D20" s="44" t="s">
        <v>21</v>
      </c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 t="s">
        <v>80</v>
      </c>
      <c r="V20" s="54" t="s">
        <v>41</v>
      </c>
      <c r="W20" s="54" t="s">
        <v>41</v>
      </c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54" t="s">
        <v>79</v>
      </c>
      <c r="AV20" s="54" t="s">
        <v>41</v>
      </c>
      <c r="AW20" s="54" t="s">
        <v>41</v>
      </c>
      <c r="AX20" s="54" t="s">
        <v>41</v>
      </c>
      <c r="AY20" s="54" t="s">
        <v>41</v>
      </c>
      <c r="AZ20" s="54" t="s">
        <v>41</v>
      </c>
      <c r="BA20" s="54" t="s">
        <v>41</v>
      </c>
      <c r="BB20" s="54" t="s">
        <v>41</v>
      </c>
      <c r="BC20" s="54" t="s">
        <v>41</v>
      </c>
      <c r="BD20" s="54" t="s">
        <v>41</v>
      </c>
      <c r="BE20" s="50"/>
    </row>
    <row r="21" spans="1:57" ht="39" customHeight="1" thickBot="1">
      <c r="A21" s="106"/>
      <c r="B21" s="53" t="s">
        <v>59</v>
      </c>
      <c r="C21" s="51" t="s">
        <v>60</v>
      </c>
      <c r="D21" s="45" t="s">
        <v>21</v>
      </c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 t="str">
        <f>V22</f>
        <v>к</v>
      </c>
      <c r="W21" s="54" t="str">
        <f>W22</f>
        <v>к</v>
      </c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 t="s">
        <v>56</v>
      </c>
      <c r="AV21" s="54" t="s">
        <v>41</v>
      </c>
      <c r="AW21" s="54" t="s">
        <v>41</v>
      </c>
      <c r="AX21" s="54" t="s">
        <v>41</v>
      </c>
      <c r="AY21" s="54" t="s">
        <v>41</v>
      </c>
      <c r="AZ21" s="54" t="s">
        <v>41</v>
      </c>
      <c r="BA21" s="54" t="s">
        <v>41</v>
      </c>
      <c r="BB21" s="54" t="s">
        <v>41</v>
      </c>
      <c r="BC21" s="54" t="s">
        <v>41</v>
      </c>
      <c r="BD21" s="54" t="s">
        <v>41</v>
      </c>
      <c r="BE21" s="66" t="s">
        <v>81</v>
      </c>
    </row>
    <row r="22" spans="1:57" ht="42.75" customHeight="1" thickBot="1">
      <c r="A22" s="106"/>
      <c r="B22" s="48" t="s">
        <v>61</v>
      </c>
      <c r="C22" s="47" t="s">
        <v>31</v>
      </c>
      <c r="D22" s="44" t="s">
        <v>21</v>
      </c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54" t="s">
        <v>41</v>
      </c>
      <c r="W22" s="54" t="s">
        <v>41</v>
      </c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3" t="s">
        <v>80</v>
      </c>
      <c r="AU22" s="54" t="s">
        <v>56</v>
      </c>
      <c r="AV22" s="54" t="s">
        <v>41</v>
      </c>
      <c r="AW22" s="54" t="s">
        <v>41</v>
      </c>
      <c r="AX22" s="54" t="s">
        <v>41</v>
      </c>
      <c r="AY22" s="54" t="s">
        <v>41</v>
      </c>
      <c r="AZ22" s="54" t="s">
        <v>41</v>
      </c>
      <c r="BA22" s="54" t="s">
        <v>41</v>
      </c>
      <c r="BB22" s="54" t="s">
        <v>41</v>
      </c>
      <c r="BC22" s="54" t="s">
        <v>41</v>
      </c>
      <c r="BD22" s="54" t="s">
        <v>41</v>
      </c>
      <c r="BE22" s="50"/>
    </row>
    <row r="23" spans="1:57" ht="26.25" customHeight="1" thickBot="1">
      <c r="A23" s="26"/>
      <c r="B23" s="120" t="s">
        <v>62</v>
      </c>
      <c r="C23" s="120"/>
      <c r="D23" s="120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 t="s">
        <v>41</v>
      </c>
      <c r="W23" s="54" t="s">
        <v>41</v>
      </c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 t="s">
        <v>56</v>
      </c>
      <c r="AV23" s="54" t="s">
        <v>41</v>
      </c>
      <c r="AW23" s="54" t="s">
        <v>41</v>
      </c>
      <c r="AX23" s="54" t="s">
        <v>41</v>
      </c>
      <c r="AY23" s="54" t="s">
        <v>41</v>
      </c>
      <c r="AZ23" s="54" t="s">
        <v>41</v>
      </c>
      <c r="BA23" s="54" t="s">
        <v>41</v>
      </c>
      <c r="BB23" s="54" t="s">
        <v>41</v>
      </c>
      <c r="BC23" s="54" t="s">
        <v>41</v>
      </c>
      <c r="BD23" s="54" t="s">
        <v>41</v>
      </c>
      <c r="BE23" s="66" t="s">
        <v>106</v>
      </c>
    </row>
  </sheetData>
  <sheetProtection/>
  <mergeCells count="22">
    <mergeCell ref="B23:D23"/>
    <mergeCell ref="A1:BE1"/>
    <mergeCell ref="D2:D4"/>
    <mergeCell ref="F2:H2"/>
    <mergeCell ref="J2:L2"/>
    <mergeCell ref="N2:P2"/>
    <mergeCell ref="A7:A22"/>
    <mergeCell ref="AI2:AL2"/>
    <mergeCell ref="A5:BE5"/>
    <mergeCell ref="R2:U2"/>
    <mergeCell ref="W2:Y2"/>
    <mergeCell ref="AA2:AC2"/>
    <mergeCell ref="AN2:AP2"/>
    <mergeCell ref="C2:C4"/>
    <mergeCell ref="BE2:BE4"/>
    <mergeCell ref="E3:BD3"/>
    <mergeCell ref="AE2:AG2"/>
    <mergeCell ref="A2:A4"/>
    <mergeCell ref="B2:B4"/>
    <mergeCell ref="AR2:AU2"/>
    <mergeCell ref="AW2:AY2"/>
    <mergeCell ref="BA2:BC2"/>
  </mergeCells>
  <hyperlinks>
    <hyperlink ref="BE2" r:id="rId1" display="_ftn1"/>
  </hyperlink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8" scale="80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BF40"/>
  <sheetViews>
    <sheetView zoomScale="95" zoomScaleNormal="95" zoomScalePageLayoutView="0" workbookViewId="0" topLeftCell="AC34">
      <selection activeCell="AV38" sqref="AV38"/>
    </sheetView>
  </sheetViews>
  <sheetFormatPr defaultColWidth="9.00390625" defaultRowHeight="12.75"/>
  <cols>
    <col min="1" max="1" width="4.625" style="0" customWidth="1"/>
    <col min="2" max="2" width="10.875" style="0" customWidth="1"/>
    <col min="3" max="3" width="27.375" style="0" customWidth="1"/>
    <col min="4" max="4" width="6.75390625" style="0" customWidth="1"/>
    <col min="5" max="40" width="4.25390625" style="0" customWidth="1"/>
    <col min="41" max="41" width="4.125" style="0" bestFit="1" customWidth="1"/>
    <col min="42" max="42" width="8.25390625" style="0" customWidth="1"/>
    <col min="43" max="43" width="4.25390625" style="0" customWidth="1"/>
    <col min="44" max="44" width="6.625" style="0" customWidth="1"/>
    <col min="45" max="45" width="4.25390625" style="0" customWidth="1"/>
    <col min="46" max="56" width="2.75390625" style="0" customWidth="1"/>
    <col min="57" max="57" width="25.00390625" style="0" customWidth="1"/>
  </cols>
  <sheetData>
    <row r="1" spans="1:57" ht="16.5" thickBot="1">
      <c r="A1" s="108" t="s">
        <v>112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</row>
    <row r="2" spans="1:57" ht="49.5" customHeight="1" thickBot="1">
      <c r="A2" s="100" t="s">
        <v>1</v>
      </c>
      <c r="B2" s="100" t="s">
        <v>2</v>
      </c>
      <c r="C2" s="100" t="s">
        <v>3</v>
      </c>
      <c r="D2" s="100" t="s">
        <v>4</v>
      </c>
      <c r="E2" s="37" t="s">
        <v>63</v>
      </c>
      <c r="F2" s="92" t="s">
        <v>5</v>
      </c>
      <c r="G2" s="107"/>
      <c r="H2" s="107"/>
      <c r="I2" s="37" t="s">
        <v>64</v>
      </c>
      <c r="J2" s="92" t="s">
        <v>6</v>
      </c>
      <c r="K2" s="92"/>
      <c r="L2" s="92"/>
      <c r="M2" s="37" t="s">
        <v>65</v>
      </c>
      <c r="N2" s="94" t="s">
        <v>7</v>
      </c>
      <c r="O2" s="94"/>
      <c r="P2" s="94"/>
      <c r="Q2" s="38" t="s">
        <v>66</v>
      </c>
      <c r="R2" s="94" t="s">
        <v>8</v>
      </c>
      <c r="S2" s="94"/>
      <c r="T2" s="94"/>
      <c r="U2" s="94"/>
      <c r="V2" s="38" t="s">
        <v>67</v>
      </c>
      <c r="W2" s="94" t="s">
        <v>9</v>
      </c>
      <c r="X2" s="94"/>
      <c r="Y2" s="94"/>
      <c r="Z2" s="38" t="s">
        <v>68</v>
      </c>
      <c r="AA2" s="94" t="s">
        <v>10</v>
      </c>
      <c r="AB2" s="94"/>
      <c r="AC2" s="94"/>
      <c r="AD2" s="38" t="s">
        <v>69</v>
      </c>
      <c r="AE2" s="94" t="s">
        <v>11</v>
      </c>
      <c r="AF2" s="94"/>
      <c r="AG2" s="94"/>
      <c r="AH2" s="37" t="s">
        <v>70</v>
      </c>
      <c r="AI2" s="92" t="s">
        <v>12</v>
      </c>
      <c r="AJ2" s="92"/>
      <c r="AK2" s="92"/>
      <c r="AL2" s="92"/>
      <c r="AM2" s="37" t="s">
        <v>71</v>
      </c>
      <c r="AN2" s="92" t="s">
        <v>13</v>
      </c>
      <c r="AO2" s="92"/>
      <c r="AP2" s="92"/>
      <c r="AQ2" s="37" t="s">
        <v>72</v>
      </c>
      <c r="AR2" s="92" t="s">
        <v>14</v>
      </c>
      <c r="AS2" s="92"/>
      <c r="AT2" s="92"/>
      <c r="AU2" s="92"/>
      <c r="AV2" s="37" t="s">
        <v>73</v>
      </c>
      <c r="AW2" s="92" t="s">
        <v>15</v>
      </c>
      <c r="AX2" s="92"/>
      <c r="AY2" s="92"/>
      <c r="AZ2" s="38" t="s">
        <v>74</v>
      </c>
      <c r="BA2" s="92" t="s">
        <v>16</v>
      </c>
      <c r="BB2" s="92"/>
      <c r="BC2" s="92"/>
      <c r="BD2" s="37" t="s">
        <v>75</v>
      </c>
      <c r="BE2" s="93" t="s">
        <v>17</v>
      </c>
    </row>
    <row r="3" spans="1:57" ht="13.5" thickBot="1">
      <c r="A3" s="101"/>
      <c r="B3" s="101"/>
      <c r="C3" s="101"/>
      <c r="D3" s="101"/>
      <c r="E3" s="92" t="s">
        <v>18</v>
      </c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3"/>
    </row>
    <row r="4" spans="1:57" ht="23.25" customHeight="1" thickBot="1">
      <c r="A4" s="102"/>
      <c r="B4" s="102"/>
      <c r="C4" s="102"/>
      <c r="D4" s="102"/>
      <c r="E4" s="37">
        <v>36</v>
      </c>
      <c r="F4" s="37">
        <v>37</v>
      </c>
      <c r="G4" s="37">
        <v>38</v>
      </c>
      <c r="H4" s="37">
        <v>39</v>
      </c>
      <c r="I4" s="37">
        <v>40</v>
      </c>
      <c r="J4" s="37">
        <v>41</v>
      </c>
      <c r="K4" s="37">
        <v>42</v>
      </c>
      <c r="L4" s="37">
        <v>43</v>
      </c>
      <c r="M4" s="37">
        <v>44</v>
      </c>
      <c r="N4" s="37">
        <v>45</v>
      </c>
      <c r="O4" s="37">
        <v>46</v>
      </c>
      <c r="P4" s="40">
        <v>47</v>
      </c>
      <c r="Q4" s="40">
        <v>48</v>
      </c>
      <c r="R4" s="40">
        <v>49</v>
      </c>
      <c r="S4" s="37">
        <v>50</v>
      </c>
      <c r="T4" s="37">
        <v>51</v>
      </c>
      <c r="U4" s="37">
        <v>52</v>
      </c>
      <c r="V4" s="37">
        <v>1</v>
      </c>
      <c r="W4" s="41">
        <v>2</v>
      </c>
      <c r="X4" s="41">
        <v>3</v>
      </c>
      <c r="Y4" s="41">
        <v>4</v>
      </c>
      <c r="Z4" s="41">
        <v>5</v>
      </c>
      <c r="AA4" s="38">
        <v>6</v>
      </c>
      <c r="AB4" s="41">
        <v>7</v>
      </c>
      <c r="AC4" s="41">
        <v>8</v>
      </c>
      <c r="AD4" s="41">
        <v>9</v>
      </c>
      <c r="AE4" s="41">
        <v>10</v>
      </c>
      <c r="AF4" s="38">
        <v>11</v>
      </c>
      <c r="AG4" s="41">
        <v>12</v>
      </c>
      <c r="AH4" s="41">
        <v>13</v>
      </c>
      <c r="AI4" s="41">
        <v>14</v>
      </c>
      <c r="AJ4" s="38">
        <v>15</v>
      </c>
      <c r="AK4" s="38">
        <v>16</v>
      </c>
      <c r="AL4" s="41">
        <v>17</v>
      </c>
      <c r="AM4" s="41">
        <v>18</v>
      </c>
      <c r="AN4" s="41">
        <v>19</v>
      </c>
      <c r="AO4" s="41">
        <v>20</v>
      </c>
      <c r="AP4" s="38">
        <v>21</v>
      </c>
      <c r="AQ4" s="42">
        <v>22</v>
      </c>
      <c r="AR4" s="42">
        <v>23</v>
      </c>
      <c r="AS4" s="41">
        <v>24</v>
      </c>
      <c r="AT4" s="41">
        <v>25</v>
      </c>
      <c r="AU4" s="38">
        <v>26</v>
      </c>
      <c r="AV4" s="41">
        <v>27</v>
      </c>
      <c r="AW4" s="41">
        <v>28</v>
      </c>
      <c r="AX4" s="41">
        <v>29</v>
      </c>
      <c r="AY4" s="41">
        <v>30</v>
      </c>
      <c r="AZ4" s="38">
        <v>31</v>
      </c>
      <c r="BA4" s="41">
        <v>32</v>
      </c>
      <c r="BB4" s="41">
        <v>33</v>
      </c>
      <c r="BC4" s="41">
        <v>34</v>
      </c>
      <c r="BD4" s="41">
        <v>35</v>
      </c>
      <c r="BE4" s="93"/>
    </row>
    <row r="5" spans="1:57" ht="13.5" thickBot="1">
      <c r="A5" s="96" t="s">
        <v>19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8"/>
    </row>
    <row r="6" spans="1:57" ht="13.5" thickBot="1">
      <c r="A6" s="15"/>
      <c r="B6" s="17"/>
      <c r="C6" s="17"/>
      <c r="D6" s="20"/>
      <c r="E6" s="15">
        <v>1</v>
      </c>
      <c r="F6" s="15">
        <v>2</v>
      </c>
      <c r="G6" s="15">
        <v>3</v>
      </c>
      <c r="H6" s="15">
        <v>4</v>
      </c>
      <c r="I6" s="16">
        <v>5</v>
      </c>
      <c r="J6" s="17">
        <v>6</v>
      </c>
      <c r="K6" s="17">
        <v>7</v>
      </c>
      <c r="L6" s="17">
        <v>8</v>
      </c>
      <c r="M6" s="17">
        <v>9</v>
      </c>
      <c r="N6" s="17">
        <v>10</v>
      </c>
      <c r="O6" s="17">
        <v>11</v>
      </c>
      <c r="P6" s="17">
        <v>12</v>
      </c>
      <c r="Q6" s="17">
        <v>13</v>
      </c>
      <c r="R6" s="19">
        <v>14</v>
      </c>
      <c r="S6" s="17">
        <v>15</v>
      </c>
      <c r="T6" s="19">
        <v>16</v>
      </c>
      <c r="U6" s="19">
        <v>17</v>
      </c>
      <c r="V6" s="46">
        <v>18</v>
      </c>
      <c r="W6" s="46">
        <v>19</v>
      </c>
      <c r="X6" s="17">
        <v>20</v>
      </c>
      <c r="Y6" s="17">
        <v>21</v>
      </c>
      <c r="Z6" s="17">
        <v>22</v>
      </c>
      <c r="AA6" s="17">
        <v>23</v>
      </c>
      <c r="AB6" s="17">
        <v>24</v>
      </c>
      <c r="AC6" s="17">
        <v>25</v>
      </c>
      <c r="AD6" s="17">
        <v>26</v>
      </c>
      <c r="AE6" s="17">
        <v>27</v>
      </c>
      <c r="AF6" s="17">
        <v>28</v>
      </c>
      <c r="AG6" s="18">
        <v>29</v>
      </c>
      <c r="AH6" s="17">
        <v>30</v>
      </c>
      <c r="AI6" s="17">
        <v>31</v>
      </c>
      <c r="AJ6" s="19">
        <v>32</v>
      </c>
      <c r="AK6" s="19">
        <v>33</v>
      </c>
      <c r="AL6" s="19">
        <v>34</v>
      </c>
      <c r="AM6" s="19">
        <v>35</v>
      </c>
      <c r="AN6" s="17">
        <v>36</v>
      </c>
      <c r="AO6" s="17">
        <v>37</v>
      </c>
      <c r="AP6" s="18">
        <v>38</v>
      </c>
      <c r="AQ6" s="18">
        <v>39</v>
      </c>
      <c r="AR6" s="17">
        <v>40</v>
      </c>
      <c r="AS6" s="19">
        <v>41</v>
      </c>
      <c r="AT6" s="19">
        <v>42</v>
      </c>
      <c r="AU6" s="19">
        <v>43</v>
      </c>
      <c r="AV6" s="17">
        <v>44</v>
      </c>
      <c r="AW6" s="17">
        <v>45</v>
      </c>
      <c r="AX6" s="17">
        <v>46</v>
      </c>
      <c r="AY6" s="17">
        <v>47</v>
      </c>
      <c r="AZ6" s="17">
        <v>48</v>
      </c>
      <c r="BA6" s="17">
        <v>49</v>
      </c>
      <c r="BB6" s="17">
        <v>50</v>
      </c>
      <c r="BC6" s="17">
        <v>51</v>
      </c>
      <c r="BD6" s="17">
        <v>52</v>
      </c>
      <c r="BE6" s="17"/>
    </row>
    <row r="7" spans="1:58" ht="30" customHeight="1" thickBot="1">
      <c r="A7" s="105"/>
      <c r="B7" s="67" t="s">
        <v>0</v>
      </c>
      <c r="C7" s="67" t="s">
        <v>20</v>
      </c>
      <c r="D7" s="45" t="s">
        <v>21</v>
      </c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79" t="s">
        <v>113</v>
      </c>
      <c r="V7" s="45" t="s">
        <v>41</v>
      </c>
      <c r="W7" s="45" t="s">
        <v>41</v>
      </c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79" t="s">
        <v>113</v>
      </c>
      <c r="AT7" s="45" t="s">
        <v>41</v>
      </c>
      <c r="AU7" s="45" t="s">
        <v>41</v>
      </c>
      <c r="AV7" s="45" t="s">
        <v>41</v>
      </c>
      <c r="AW7" s="45" t="s">
        <v>41</v>
      </c>
      <c r="AX7" s="45" t="s">
        <v>41</v>
      </c>
      <c r="AY7" s="45" t="s">
        <v>41</v>
      </c>
      <c r="AZ7" s="45" t="s">
        <v>41</v>
      </c>
      <c r="BA7" s="45" t="s">
        <v>41</v>
      </c>
      <c r="BB7" s="45" t="s">
        <v>41</v>
      </c>
      <c r="BC7" s="45" t="s">
        <v>41</v>
      </c>
      <c r="BD7" s="45" t="s">
        <v>41</v>
      </c>
      <c r="BE7" s="66" t="s">
        <v>162</v>
      </c>
      <c r="BF7" s="126"/>
    </row>
    <row r="8" spans="1:58" ht="32.25" customHeight="1" thickBot="1">
      <c r="A8" s="106"/>
      <c r="B8" s="69" t="s">
        <v>83</v>
      </c>
      <c r="C8" s="67" t="s">
        <v>84</v>
      </c>
      <c r="D8" s="45" t="s">
        <v>21</v>
      </c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79" t="s">
        <v>113</v>
      </c>
      <c r="V8" s="45" t="s">
        <v>41</v>
      </c>
      <c r="W8" s="45" t="s">
        <v>41</v>
      </c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79" t="s">
        <v>113</v>
      </c>
      <c r="AT8" s="45" t="s">
        <v>41</v>
      </c>
      <c r="AU8" s="45" t="s">
        <v>41</v>
      </c>
      <c r="AV8" s="45" t="s">
        <v>41</v>
      </c>
      <c r="AW8" s="45" t="s">
        <v>41</v>
      </c>
      <c r="AX8" s="45" t="s">
        <v>41</v>
      </c>
      <c r="AY8" s="45" t="s">
        <v>41</v>
      </c>
      <c r="AZ8" s="45" t="s">
        <v>41</v>
      </c>
      <c r="BA8" s="45" t="s">
        <v>41</v>
      </c>
      <c r="BB8" s="45" t="s">
        <v>41</v>
      </c>
      <c r="BC8" s="45" t="s">
        <v>41</v>
      </c>
      <c r="BD8" s="45" t="s">
        <v>41</v>
      </c>
      <c r="BE8" s="66" t="s">
        <v>160</v>
      </c>
      <c r="BF8" s="126"/>
    </row>
    <row r="9" spans="1:58" ht="27" customHeight="1" thickBot="1">
      <c r="A9" s="106"/>
      <c r="B9" s="49" t="s">
        <v>85</v>
      </c>
      <c r="C9" s="49" t="s">
        <v>36</v>
      </c>
      <c r="D9" s="44" t="s">
        <v>21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79" t="s">
        <v>113</v>
      </c>
      <c r="V9" s="45" t="s">
        <v>41</v>
      </c>
      <c r="W9" s="45" t="s">
        <v>41</v>
      </c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3"/>
      <c r="AR9" s="63"/>
      <c r="AS9" s="79" t="s">
        <v>79</v>
      </c>
      <c r="AT9" s="45" t="s">
        <v>41</v>
      </c>
      <c r="AU9" s="45" t="s">
        <v>41</v>
      </c>
      <c r="AV9" s="45" t="s">
        <v>41</v>
      </c>
      <c r="AW9" s="45" t="s">
        <v>41</v>
      </c>
      <c r="AX9" s="45" t="s">
        <v>41</v>
      </c>
      <c r="AY9" s="45" t="s">
        <v>41</v>
      </c>
      <c r="AZ9" s="45" t="s">
        <v>41</v>
      </c>
      <c r="BA9" s="45" t="s">
        <v>41</v>
      </c>
      <c r="BB9" s="45" t="s">
        <v>41</v>
      </c>
      <c r="BC9" s="45" t="s">
        <v>41</v>
      </c>
      <c r="BD9" s="45" t="s">
        <v>41</v>
      </c>
      <c r="BE9" s="50"/>
      <c r="BF9" s="126"/>
    </row>
    <row r="10" spans="1:58" ht="23.25" customHeight="1" thickBot="1">
      <c r="A10" s="106"/>
      <c r="B10" s="49" t="s">
        <v>86</v>
      </c>
      <c r="C10" s="47" t="s">
        <v>37</v>
      </c>
      <c r="D10" s="44" t="s">
        <v>21</v>
      </c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79" t="s">
        <v>113</v>
      </c>
      <c r="V10" s="45" t="s">
        <v>41</v>
      </c>
      <c r="W10" s="45" t="s">
        <v>41</v>
      </c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 t="s">
        <v>80</v>
      </c>
      <c r="AM10" s="61"/>
      <c r="AN10" s="61"/>
      <c r="AO10" s="61"/>
      <c r="AP10" s="61"/>
      <c r="AQ10" s="63"/>
      <c r="AR10" s="63"/>
      <c r="AS10" s="79" t="s">
        <v>113</v>
      </c>
      <c r="AT10" s="45" t="s">
        <v>41</v>
      </c>
      <c r="AU10" s="45" t="s">
        <v>41</v>
      </c>
      <c r="AV10" s="45" t="s">
        <v>41</v>
      </c>
      <c r="AW10" s="45" t="s">
        <v>41</v>
      </c>
      <c r="AX10" s="45" t="s">
        <v>41</v>
      </c>
      <c r="AY10" s="45" t="s">
        <v>41</v>
      </c>
      <c r="AZ10" s="45" t="s">
        <v>41</v>
      </c>
      <c r="BA10" s="45" t="s">
        <v>41</v>
      </c>
      <c r="BB10" s="45" t="s">
        <v>41</v>
      </c>
      <c r="BC10" s="45" t="s">
        <v>41</v>
      </c>
      <c r="BD10" s="45" t="s">
        <v>41</v>
      </c>
      <c r="BE10" s="50"/>
      <c r="BF10" s="126"/>
    </row>
    <row r="11" spans="1:58" ht="30" customHeight="1" thickBot="1">
      <c r="A11" s="106"/>
      <c r="B11" s="49" t="s">
        <v>87</v>
      </c>
      <c r="C11" s="47" t="s">
        <v>38</v>
      </c>
      <c r="D11" s="44" t="s">
        <v>21</v>
      </c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79" t="s">
        <v>113</v>
      </c>
      <c r="V11" s="45" t="s">
        <v>41</v>
      </c>
      <c r="W11" s="45" t="s">
        <v>41</v>
      </c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 t="s">
        <v>80</v>
      </c>
      <c r="AM11" s="61"/>
      <c r="AN11" s="61"/>
      <c r="AO11" s="61"/>
      <c r="AP11" s="61"/>
      <c r="AQ11" s="63"/>
      <c r="AR11" s="63"/>
      <c r="AS11" s="79" t="s">
        <v>113</v>
      </c>
      <c r="AT11" s="45" t="s">
        <v>41</v>
      </c>
      <c r="AU11" s="45" t="s">
        <v>41</v>
      </c>
      <c r="AV11" s="45" t="s">
        <v>41</v>
      </c>
      <c r="AW11" s="45" t="s">
        <v>41</v>
      </c>
      <c r="AX11" s="45" t="s">
        <v>41</v>
      </c>
      <c r="AY11" s="45" t="s">
        <v>41</v>
      </c>
      <c r="AZ11" s="45" t="s">
        <v>41</v>
      </c>
      <c r="BA11" s="45" t="s">
        <v>41</v>
      </c>
      <c r="BB11" s="45" t="s">
        <v>41</v>
      </c>
      <c r="BC11" s="45" t="s">
        <v>41</v>
      </c>
      <c r="BD11" s="45" t="s">
        <v>41</v>
      </c>
      <c r="BE11" s="50"/>
      <c r="BF11" s="126"/>
    </row>
    <row r="12" spans="1:58" ht="27" customHeight="1" thickBot="1">
      <c r="A12" s="106"/>
      <c r="B12" s="49" t="s">
        <v>89</v>
      </c>
      <c r="C12" s="47" t="s">
        <v>114</v>
      </c>
      <c r="D12" s="44" t="s">
        <v>21</v>
      </c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 t="s">
        <v>80</v>
      </c>
      <c r="U12" s="79" t="s">
        <v>113</v>
      </c>
      <c r="V12" s="45" t="s">
        <v>41</v>
      </c>
      <c r="W12" s="45" t="s">
        <v>41</v>
      </c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 t="s">
        <v>80</v>
      </c>
      <c r="AM12" s="61"/>
      <c r="AN12" s="61"/>
      <c r="AO12" s="61"/>
      <c r="AP12" s="61"/>
      <c r="AQ12" s="63"/>
      <c r="AR12" s="63"/>
      <c r="AS12" s="79" t="s">
        <v>113</v>
      </c>
      <c r="AT12" s="45" t="s">
        <v>41</v>
      </c>
      <c r="AU12" s="45" t="s">
        <v>41</v>
      </c>
      <c r="AV12" s="45" t="s">
        <v>41</v>
      </c>
      <c r="AW12" s="45" t="s">
        <v>41</v>
      </c>
      <c r="AX12" s="45" t="s">
        <v>41</v>
      </c>
      <c r="AY12" s="45" t="s">
        <v>41</v>
      </c>
      <c r="AZ12" s="45" t="s">
        <v>41</v>
      </c>
      <c r="BA12" s="45" t="s">
        <v>41</v>
      </c>
      <c r="BB12" s="45" t="s">
        <v>41</v>
      </c>
      <c r="BC12" s="45" t="s">
        <v>41</v>
      </c>
      <c r="BD12" s="45" t="s">
        <v>41</v>
      </c>
      <c r="BE12" s="50"/>
      <c r="BF12" s="126"/>
    </row>
    <row r="13" spans="1:58" ht="29.25" customHeight="1" thickBot="1">
      <c r="A13" s="106"/>
      <c r="B13" s="49" t="s">
        <v>90</v>
      </c>
      <c r="C13" s="47" t="s">
        <v>115</v>
      </c>
      <c r="D13" s="44" t="s">
        <v>21</v>
      </c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79" t="s">
        <v>113</v>
      </c>
      <c r="V13" s="45" t="s">
        <v>41</v>
      </c>
      <c r="W13" s="45" t="s">
        <v>41</v>
      </c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 t="s">
        <v>80</v>
      </c>
      <c r="AM13" s="61"/>
      <c r="AN13" s="61"/>
      <c r="AO13" s="61"/>
      <c r="AP13" s="61"/>
      <c r="AQ13" s="63"/>
      <c r="AR13" s="63"/>
      <c r="AS13" s="79" t="s">
        <v>113</v>
      </c>
      <c r="AT13" s="45" t="s">
        <v>41</v>
      </c>
      <c r="AU13" s="45" t="s">
        <v>41</v>
      </c>
      <c r="AV13" s="45" t="s">
        <v>41</v>
      </c>
      <c r="AW13" s="45" t="s">
        <v>41</v>
      </c>
      <c r="AX13" s="45" t="s">
        <v>41</v>
      </c>
      <c r="AY13" s="45" t="s">
        <v>41</v>
      </c>
      <c r="AZ13" s="45" t="s">
        <v>41</v>
      </c>
      <c r="BA13" s="45" t="s">
        <v>41</v>
      </c>
      <c r="BB13" s="45" t="s">
        <v>41</v>
      </c>
      <c r="BC13" s="45" t="s">
        <v>41</v>
      </c>
      <c r="BD13" s="45" t="s">
        <v>41</v>
      </c>
      <c r="BE13" s="50"/>
      <c r="BF13" s="126"/>
    </row>
    <row r="14" spans="1:58" ht="25.5" customHeight="1" thickBot="1">
      <c r="A14" s="106"/>
      <c r="B14" s="49" t="s">
        <v>91</v>
      </c>
      <c r="C14" s="47" t="s">
        <v>93</v>
      </c>
      <c r="D14" s="44" t="s">
        <v>21</v>
      </c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79" t="s">
        <v>113</v>
      </c>
      <c r="V14" s="45" t="s">
        <v>41</v>
      </c>
      <c r="W14" s="45" t="s">
        <v>41</v>
      </c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3"/>
      <c r="AR14" s="63"/>
      <c r="AS14" s="79" t="s">
        <v>79</v>
      </c>
      <c r="AT14" s="45" t="s">
        <v>41</v>
      </c>
      <c r="AU14" s="45" t="s">
        <v>41</v>
      </c>
      <c r="AV14" s="45" t="s">
        <v>41</v>
      </c>
      <c r="AW14" s="45" t="s">
        <v>41</v>
      </c>
      <c r="AX14" s="45" t="s">
        <v>41</v>
      </c>
      <c r="AY14" s="45" t="s">
        <v>41</v>
      </c>
      <c r="AZ14" s="45" t="s">
        <v>41</v>
      </c>
      <c r="BA14" s="45" t="s">
        <v>41</v>
      </c>
      <c r="BB14" s="45" t="s">
        <v>41</v>
      </c>
      <c r="BC14" s="45" t="s">
        <v>41</v>
      </c>
      <c r="BD14" s="45" t="s">
        <v>41</v>
      </c>
      <c r="BE14" s="50"/>
      <c r="BF14" s="126"/>
    </row>
    <row r="15" spans="1:58" ht="36" customHeight="1" thickBot="1">
      <c r="A15" s="106"/>
      <c r="B15" s="67" t="s">
        <v>94</v>
      </c>
      <c r="C15" s="67" t="s">
        <v>150</v>
      </c>
      <c r="D15" s="45" t="s">
        <v>21</v>
      </c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79" t="s">
        <v>113</v>
      </c>
      <c r="V15" s="45" t="s">
        <v>41</v>
      </c>
      <c r="W15" s="45" t="s">
        <v>41</v>
      </c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79" t="s">
        <v>113</v>
      </c>
      <c r="AT15" s="45" t="s">
        <v>41</v>
      </c>
      <c r="AU15" s="45" t="s">
        <v>41</v>
      </c>
      <c r="AV15" s="45" t="s">
        <v>41</v>
      </c>
      <c r="AW15" s="45" t="s">
        <v>41</v>
      </c>
      <c r="AX15" s="45" t="s">
        <v>41</v>
      </c>
      <c r="AY15" s="45" t="s">
        <v>41</v>
      </c>
      <c r="AZ15" s="45" t="s">
        <v>41</v>
      </c>
      <c r="BA15" s="45" t="s">
        <v>41</v>
      </c>
      <c r="BB15" s="45" t="s">
        <v>41</v>
      </c>
      <c r="BC15" s="45" t="s">
        <v>41</v>
      </c>
      <c r="BD15" s="45" t="s">
        <v>41</v>
      </c>
      <c r="BE15" s="66" t="s">
        <v>161</v>
      </c>
      <c r="BF15" s="126"/>
    </row>
    <row r="16" spans="1:58" ht="21.75" customHeight="1" thickBot="1">
      <c r="A16" s="106"/>
      <c r="B16" s="47" t="s">
        <v>98</v>
      </c>
      <c r="C16" s="49" t="s">
        <v>99</v>
      </c>
      <c r="D16" s="44" t="s">
        <v>21</v>
      </c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79" t="s">
        <v>113</v>
      </c>
      <c r="V16" s="45" t="s">
        <v>41</v>
      </c>
      <c r="W16" s="45" t="s">
        <v>41</v>
      </c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3"/>
      <c r="AS16" s="79" t="s">
        <v>79</v>
      </c>
      <c r="AT16" s="45" t="s">
        <v>41</v>
      </c>
      <c r="AU16" s="45" t="s">
        <v>41</v>
      </c>
      <c r="AV16" s="45" t="s">
        <v>41</v>
      </c>
      <c r="AW16" s="45" t="s">
        <v>41</v>
      </c>
      <c r="AX16" s="45" t="s">
        <v>41</v>
      </c>
      <c r="AY16" s="45" t="s">
        <v>41</v>
      </c>
      <c r="AZ16" s="45" t="s">
        <v>41</v>
      </c>
      <c r="BA16" s="45" t="s">
        <v>41</v>
      </c>
      <c r="BB16" s="45" t="s">
        <v>41</v>
      </c>
      <c r="BC16" s="45" t="s">
        <v>41</v>
      </c>
      <c r="BD16" s="45" t="s">
        <v>41</v>
      </c>
      <c r="BE16" s="50"/>
      <c r="BF16" s="126"/>
    </row>
    <row r="17" spans="1:58" ht="39.75" customHeight="1" thickBot="1">
      <c r="A17" s="106"/>
      <c r="B17" s="67" t="s">
        <v>59</v>
      </c>
      <c r="C17" s="69" t="s">
        <v>60</v>
      </c>
      <c r="D17" s="45" t="s">
        <v>21</v>
      </c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79" t="s">
        <v>113</v>
      </c>
      <c r="V17" s="45" t="s">
        <v>41</v>
      </c>
      <c r="W17" s="45" t="s">
        <v>41</v>
      </c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79" t="s">
        <v>113</v>
      </c>
      <c r="AT17" s="45" t="s">
        <v>41</v>
      </c>
      <c r="AU17" s="45" t="s">
        <v>41</v>
      </c>
      <c r="AV17" s="45" t="s">
        <v>41</v>
      </c>
      <c r="AW17" s="45" t="s">
        <v>41</v>
      </c>
      <c r="AX17" s="45" t="s">
        <v>41</v>
      </c>
      <c r="AY17" s="45" t="s">
        <v>41</v>
      </c>
      <c r="AZ17" s="45" t="s">
        <v>41</v>
      </c>
      <c r="BA17" s="45" t="s">
        <v>41</v>
      </c>
      <c r="BB17" s="45" t="s">
        <v>41</v>
      </c>
      <c r="BC17" s="45" t="s">
        <v>41</v>
      </c>
      <c r="BD17" s="45" t="s">
        <v>41</v>
      </c>
      <c r="BE17" s="66" t="s">
        <v>81</v>
      </c>
      <c r="BF17" s="126"/>
    </row>
    <row r="18" spans="1:58" ht="39.75" customHeight="1" thickBot="1">
      <c r="A18" s="106"/>
      <c r="B18" s="47" t="s">
        <v>61</v>
      </c>
      <c r="C18" s="49" t="s">
        <v>151</v>
      </c>
      <c r="D18" s="44" t="s">
        <v>21</v>
      </c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79" t="s">
        <v>113</v>
      </c>
      <c r="V18" s="45" t="s">
        <v>41</v>
      </c>
      <c r="W18" s="45" t="s">
        <v>41</v>
      </c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 t="s">
        <v>80</v>
      </c>
      <c r="AM18" s="63"/>
      <c r="AN18" s="61"/>
      <c r="AO18" s="61"/>
      <c r="AP18" s="62"/>
      <c r="AQ18" s="127"/>
      <c r="AR18" s="63"/>
      <c r="AS18" s="79" t="s">
        <v>113</v>
      </c>
      <c r="AT18" s="45" t="s">
        <v>41</v>
      </c>
      <c r="AU18" s="45" t="s">
        <v>41</v>
      </c>
      <c r="AV18" s="45" t="s">
        <v>41</v>
      </c>
      <c r="AW18" s="45" t="s">
        <v>41</v>
      </c>
      <c r="AX18" s="45" t="s">
        <v>41</v>
      </c>
      <c r="AY18" s="45" t="s">
        <v>41</v>
      </c>
      <c r="AZ18" s="45" t="s">
        <v>41</v>
      </c>
      <c r="BA18" s="45" t="s">
        <v>41</v>
      </c>
      <c r="BB18" s="45" t="s">
        <v>41</v>
      </c>
      <c r="BC18" s="45" t="s">
        <v>41</v>
      </c>
      <c r="BD18" s="45" t="s">
        <v>41</v>
      </c>
      <c r="BE18" s="50"/>
      <c r="BF18" s="126"/>
    </row>
    <row r="19" spans="1:58" ht="39.75" customHeight="1" thickBot="1">
      <c r="A19" s="106"/>
      <c r="B19" s="68" t="s">
        <v>116</v>
      </c>
      <c r="C19" s="69" t="s">
        <v>117</v>
      </c>
      <c r="D19" s="45" t="s">
        <v>21</v>
      </c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79" t="s">
        <v>113</v>
      </c>
      <c r="V19" s="45" t="s">
        <v>41</v>
      </c>
      <c r="W19" s="45" t="s">
        <v>41</v>
      </c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79" t="s">
        <v>113</v>
      </c>
      <c r="AT19" s="45" t="s">
        <v>41</v>
      </c>
      <c r="AU19" s="45" t="s">
        <v>41</v>
      </c>
      <c r="AV19" s="45" t="s">
        <v>41</v>
      </c>
      <c r="AW19" s="45" t="s">
        <v>41</v>
      </c>
      <c r="AX19" s="45" t="s">
        <v>41</v>
      </c>
      <c r="AY19" s="45" t="s">
        <v>41</v>
      </c>
      <c r="AZ19" s="45" t="s">
        <v>41</v>
      </c>
      <c r="BA19" s="45" t="s">
        <v>41</v>
      </c>
      <c r="BB19" s="45" t="s">
        <v>41</v>
      </c>
      <c r="BC19" s="45" t="s">
        <v>41</v>
      </c>
      <c r="BD19" s="45" t="s">
        <v>41</v>
      </c>
      <c r="BE19" s="66" t="s">
        <v>165</v>
      </c>
      <c r="BF19" s="126"/>
    </row>
    <row r="20" spans="1:58" ht="39.75" customHeight="1" thickBot="1">
      <c r="A20" s="106"/>
      <c r="B20" s="72" t="s">
        <v>118</v>
      </c>
      <c r="C20" s="73" t="s">
        <v>119</v>
      </c>
      <c r="D20" s="44" t="s">
        <v>21</v>
      </c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79" t="s">
        <v>163</v>
      </c>
      <c r="V20" s="45" t="s">
        <v>41</v>
      </c>
      <c r="W20" s="45" t="s">
        <v>41</v>
      </c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79" t="s">
        <v>113</v>
      </c>
      <c r="AT20" s="45" t="s">
        <v>41</v>
      </c>
      <c r="AU20" s="45" t="s">
        <v>41</v>
      </c>
      <c r="AV20" s="45" t="s">
        <v>41</v>
      </c>
      <c r="AW20" s="45" t="s">
        <v>41</v>
      </c>
      <c r="AX20" s="45" t="s">
        <v>41</v>
      </c>
      <c r="AY20" s="45" t="s">
        <v>41</v>
      </c>
      <c r="AZ20" s="45" t="s">
        <v>41</v>
      </c>
      <c r="BA20" s="45" t="s">
        <v>41</v>
      </c>
      <c r="BB20" s="45" t="s">
        <v>41</v>
      </c>
      <c r="BC20" s="45" t="s">
        <v>41</v>
      </c>
      <c r="BD20" s="45" t="s">
        <v>41</v>
      </c>
      <c r="BE20" s="50"/>
      <c r="BF20" s="126"/>
    </row>
    <row r="21" spans="1:58" ht="29.25" customHeight="1" thickBot="1">
      <c r="A21" s="106"/>
      <c r="B21" s="72" t="s">
        <v>120</v>
      </c>
      <c r="C21" s="73" t="s">
        <v>121</v>
      </c>
      <c r="D21" s="44" t="s">
        <v>21</v>
      </c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79" t="s">
        <v>163</v>
      </c>
      <c r="V21" s="45" t="str">
        <f>V39</f>
        <v>к</v>
      </c>
      <c r="W21" s="45" t="s">
        <v>41</v>
      </c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79" t="s">
        <v>113</v>
      </c>
      <c r="AT21" s="45" t="s">
        <v>41</v>
      </c>
      <c r="AU21" s="45" t="s">
        <v>41</v>
      </c>
      <c r="AV21" s="45" t="s">
        <v>41</v>
      </c>
      <c r="AW21" s="45" t="s">
        <v>41</v>
      </c>
      <c r="AX21" s="45" t="s">
        <v>41</v>
      </c>
      <c r="AY21" s="45" t="s">
        <v>41</v>
      </c>
      <c r="AZ21" s="45" t="s">
        <v>41</v>
      </c>
      <c r="BA21" s="45" t="s">
        <v>41</v>
      </c>
      <c r="BB21" s="45" t="s">
        <v>41</v>
      </c>
      <c r="BC21" s="45" t="s">
        <v>41</v>
      </c>
      <c r="BD21" s="45" t="s">
        <v>41</v>
      </c>
      <c r="BE21" s="50"/>
      <c r="BF21" s="126"/>
    </row>
    <row r="22" spans="1:58" ht="31.5" customHeight="1" thickBot="1">
      <c r="A22" s="106"/>
      <c r="B22" s="72" t="s">
        <v>122</v>
      </c>
      <c r="C22" s="73" t="s">
        <v>123</v>
      </c>
      <c r="D22" s="44" t="s">
        <v>21</v>
      </c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79" t="s">
        <v>79</v>
      </c>
      <c r="V22" s="45" t="s">
        <v>41</v>
      </c>
      <c r="W22" s="45" t="s">
        <v>41</v>
      </c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79" t="s">
        <v>113</v>
      </c>
      <c r="AT22" s="45" t="s">
        <v>41</v>
      </c>
      <c r="AU22" s="45" t="s">
        <v>41</v>
      </c>
      <c r="AV22" s="45" t="s">
        <v>41</v>
      </c>
      <c r="AW22" s="45" t="s">
        <v>41</v>
      </c>
      <c r="AX22" s="45" t="s">
        <v>41</v>
      </c>
      <c r="AY22" s="45" t="s">
        <v>41</v>
      </c>
      <c r="AZ22" s="45" t="s">
        <v>41</v>
      </c>
      <c r="BA22" s="45" t="s">
        <v>41</v>
      </c>
      <c r="BB22" s="45" t="s">
        <v>41</v>
      </c>
      <c r="BC22" s="45" t="s">
        <v>41</v>
      </c>
      <c r="BD22" s="45" t="s">
        <v>41</v>
      </c>
      <c r="BE22" s="50"/>
      <c r="BF22" s="126"/>
    </row>
    <row r="23" spans="1:58" ht="22.5" customHeight="1" thickBot="1">
      <c r="A23" s="106"/>
      <c r="B23" s="72" t="s">
        <v>124</v>
      </c>
      <c r="C23" s="73" t="s">
        <v>125</v>
      </c>
      <c r="D23" s="44" t="s">
        <v>21</v>
      </c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79" t="s">
        <v>79</v>
      </c>
      <c r="V23" s="45" t="s">
        <v>41</v>
      </c>
      <c r="W23" s="45" t="s">
        <v>41</v>
      </c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79" t="s">
        <v>113</v>
      </c>
      <c r="AT23" s="45" t="s">
        <v>41</v>
      </c>
      <c r="AU23" s="45" t="s">
        <v>41</v>
      </c>
      <c r="AV23" s="45" t="s">
        <v>41</v>
      </c>
      <c r="AW23" s="45" t="s">
        <v>41</v>
      </c>
      <c r="AX23" s="45" t="s">
        <v>41</v>
      </c>
      <c r="AY23" s="45" t="s">
        <v>41</v>
      </c>
      <c r="AZ23" s="45" t="s">
        <v>41</v>
      </c>
      <c r="BA23" s="45" t="s">
        <v>41</v>
      </c>
      <c r="BB23" s="45" t="s">
        <v>41</v>
      </c>
      <c r="BC23" s="45" t="s">
        <v>41</v>
      </c>
      <c r="BD23" s="45" t="s">
        <v>41</v>
      </c>
      <c r="BE23" s="50"/>
      <c r="BF23" s="126"/>
    </row>
    <row r="24" spans="1:58" ht="22.5" customHeight="1" thickBot="1">
      <c r="A24" s="106"/>
      <c r="B24" s="72" t="s">
        <v>126</v>
      </c>
      <c r="C24" s="73" t="s">
        <v>127</v>
      </c>
      <c r="D24" s="44" t="s">
        <v>21</v>
      </c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79" t="s">
        <v>164</v>
      </c>
      <c r="V24" s="45" t="s">
        <v>41</v>
      </c>
      <c r="W24" s="45" t="s">
        <v>41</v>
      </c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79" t="s">
        <v>113</v>
      </c>
      <c r="AT24" s="45" t="s">
        <v>41</v>
      </c>
      <c r="AU24" s="45" t="s">
        <v>41</v>
      </c>
      <c r="AV24" s="45" t="s">
        <v>41</v>
      </c>
      <c r="AW24" s="45" t="s">
        <v>41</v>
      </c>
      <c r="AX24" s="45" t="s">
        <v>41</v>
      </c>
      <c r="AY24" s="45" t="s">
        <v>41</v>
      </c>
      <c r="AZ24" s="45" t="s">
        <v>41</v>
      </c>
      <c r="BA24" s="45" t="s">
        <v>41</v>
      </c>
      <c r="BB24" s="45" t="s">
        <v>41</v>
      </c>
      <c r="BC24" s="45" t="s">
        <v>41</v>
      </c>
      <c r="BD24" s="45" t="s">
        <v>41</v>
      </c>
      <c r="BE24" s="50"/>
      <c r="BF24" s="126"/>
    </row>
    <row r="25" spans="1:58" ht="33.75" customHeight="1" thickBot="1">
      <c r="A25" s="106"/>
      <c r="B25" s="72" t="s">
        <v>128</v>
      </c>
      <c r="C25" s="73" t="s">
        <v>129</v>
      </c>
      <c r="D25" s="44" t="s">
        <v>21</v>
      </c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79" t="s">
        <v>164</v>
      </c>
      <c r="V25" s="45" t="s">
        <v>41</v>
      </c>
      <c r="W25" s="45" t="s">
        <v>41</v>
      </c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79" t="s">
        <v>113</v>
      </c>
      <c r="AT25" s="45" t="s">
        <v>41</v>
      </c>
      <c r="AU25" s="45" t="s">
        <v>41</v>
      </c>
      <c r="AV25" s="45" t="s">
        <v>41</v>
      </c>
      <c r="AW25" s="45" t="s">
        <v>41</v>
      </c>
      <c r="AX25" s="45" t="s">
        <v>41</v>
      </c>
      <c r="AY25" s="45" t="s">
        <v>41</v>
      </c>
      <c r="AZ25" s="45" t="s">
        <v>41</v>
      </c>
      <c r="BA25" s="45" t="s">
        <v>41</v>
      </c>
      <c r="BB25" s="45" t="s">
        <v>41</v>
      </c>
      <c r="BC25" s="45" t="s">
        <v>41</v>
      </c>
      <c r="BD25" s="45" t="s">
        <v>41</v>
      </c>
      <c r="BE25" s="50"/>
      <c r="BF25" s="126"/>
    </row>
    <row r="26" spans="1:58" ht="30" customHeight="1" thickBot="1">
      <c r="A26" s="106"/>
      <c r="B26" s="72" t="s">
        <v>130</v>
      </c>
      <c r="C26" s="73" t="s">
        <v>131</v>
      </c>
      <c r="D26" s="44" t="s">
        <v>21</v>
      </c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79" t="s">
        <v>113</v>
      </c>
      <c r="V26" s="45" t="s">
        <v>41</v>
      </c>
      <c r="W26" s="45" t="s">
        <v>41</v>
      </c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 t="s">
        <v>80</v>
      </c>
      <c r="AM26" s="63"/>
      <c r="AN26" s="63"/>
      <c r="AO26" s="63"/>
      <c r="AP26" s="63"/>
      <c r="AQ26" s="63"/>
      <c r="AR26" s="63"/>
      <c r="AS26" s="79" t="s">
        <v>113</v>
      </c>
      <c r="AT26" s="45" t="s">
        <v>41</v>
      </c>
      <c r="AU26" s="45" t="s">
        <v>41</v>
      </c>
      <c r="AV26" s="45" t="s">
        <v>41</v>
      </c>
      <c r="AW26" s="45" t="s">
        <v>41</v>
      </c>
      <c r="AX26" s="45" t="s">
        <v>41</v>
      </c>
      <c r="AY26" s="45" t="s">
        <v>41</v>
      </c>
      <c r="AZ26" s="45" t="s">
        <v>41</v>
      </c>
      <c r="BA26" s="45" t="s">
        <v>41</v>
      </c>
      <c r="BB26" s="45" t="s">
        <v>41</v>
      </c>
      <c r="BC26" s="45" t="s">
        <v>41</v>
      </c>
      <c r="BD26" s="45" t="s">
        <v>41</v>
      </c>
      <c r="BE26" s="50"/>
      <c r="BF26" s="126"/>
    </row>
    <row r="27" spans="1:58" ht="20.25" customHeight="1" thickBot="1">
      <c r="A27" s="106"/>
      <c r="B27" s="72" t="s">
        <v>132</v>
      </c>
      <c r="C27" s="73" t="s">
        <v>133</v>
      </c>
      <c r="D27" s="44" t="s">
        <v>21</v>
      </c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79" t="s">
        <v>113</v>
      </c>
      <c r="V27" s="45" t="s">
        <v>41</v>
      </c>
      <c r="W27" s="45" t="s">
        <v>41</v>
      </c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79" t="s">
        <v>113</v>
      </c>
      <c r="AT27" s="45" t="s">
        <v>41</v>
      </c>
      <c r="AU27" s="45" t="s">
        <v>41</v>
      </c>
      <c r="AV27" s="45" t="s">
        <v>41</v>
      </c>
      <c r="AW27" s="45" t="s">
        <v>41</v>
      </c>
      <c r="AX27" s="45" t="s">
        <v>41</v>
      </c>
      <c r="AY27" s="45" t="s">
        <v>41</v>
      </c>
      <c r="AZ27" s="45" t="s">
        <v>41</v>
      </c>
      <c r="BA27" s="45" t="s">
        <v>41</v>
      </c>
      <c r="BB27" s="45" t="s">
        <v>41</v>
      </c>
      <c r="BC27" s="45" t="s">
        <v>41</v>
      </c>
      <c r="BD27" s="45" t="s">
        <v>41</v>
      </c>
      <c r="BE27" s="50"/>
      <c r="BF27" s="126"/>
    </row>
    <row r="28" spans="1:58" ht="18.75" customHeight="1" thickBot="1">
      <c r="A28" s="106"/>
      <c r="B28" s="72" t="s">
        <v>152</v>
      </c>
      <c r="C28" s="73" t="s">
        <v>154</v>
      </c>
      <c r="D28" s="44" t="s">
        <v>21</v>
      </c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 t="s">
        <v>80</v>
      </c>
      <c r="U28" s="79" t="s">
        <v>113</v>
      </c>
      <c r="V28" s="45" t="s">
        <v>41</v>
      </c>
      <c r="W28" s="45" t="s">
        <v>41</v>
      </c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79" t="s">
        <v>113</v>
      </c>
      <c r="AT28" s="45" t="s">
        <v>41</v>
      </c>
      <c r="AU28" s="45" t="s">
        <v>41</v>
      </c>
      <c r="AV28" s="45" t="s">
        <v>41</v>
      </c>
      <c r="AW28" s="45" t="s">
        <v>41</v>
      </c>
      <c r="AX28" s="45" t="s">
        <v>41</v>
      </c>
      <c r="AY28" s="45" t="s">
        <v>41</v>
      </c>
      <c r="AZ28" s="45" t="s">
        <v>41</v>
      </c>
      <c r="BA28" s="45" t="s">
        <v>41</v>
      </c>
      <c r="BB28" s="45" t="s">
        <v>41</v>
      </c>
      <c r="BC28" s="45" t="s">
        <v>41</v>
      </c>
      <c r="BD28" s="45" t="s">
        <v>41</v>
      </c>
      <c r="BE28" s="50"/>
      <c r="BF28" s="126"/>
    </row>
    <row r="29" spans="1:58" ht="21" customHeight="1" thickBot="1">
      <c r="A29" s="106"/>
      <c r="B29" s="72" t="s">
        <v>153</v>
      </c>
      <c r="C29" s="73" t="s">
        <v>155</v>
      </c>
      <c r="D29" s="44" t="s">
        <v>21</v>
      </c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 t="s">
        <v>80</v>
      </c>
      <c r="U29" s="79" t="s">
        <v>113</v>
      </c>
      <c r="V29" s="45" t="s">
        <v>41</v>
      </c>
      <c r="W29" s="45" t="s">
        <v>41</v>
      </c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79" t="s">
        <v>113</v>
      </c>
      <c r="AT29" s="45" t="s">
        <v>41</v>
      </c>
      <c r="AU29" s="45" t="s">
        <v>41</v>
      </c>
      <c r="AV29" s="45" t="s">
        <v>41</v>
      </c>
      <c r="AW29" s="45" t="s">
        <v>41</v>
      </c>
      <c r="AX29" s="45" t="s">
        <v>41</v>
      </c>
      <c r="AY29" s="45" t="s">
        <v>41</v>
      </c>
      <c r="AZ29" s="45" t="s">
        <v>41</v>
      </c>
      <c r="BA29" s="45" t="s">
        <v>41</v>
      </c>
      <c r="BB29" s="45" t="s">
        <v>41</v>
      </c>
      <c r="BC29" s="45" t="s">
        <v>41</v>
      </c>
      <c r="BD29" s="45" t="s">
        <v>41</v>
      </c>
      <c r="BE29" s="50"/>
      <c r="BF29" s="126"/>
    </row>
    <row r="30" spans="1:58" ht="27.75" customHeight="1" thickBot="1">
      <c r="A30" s="106"/>
      <c r="B30" s="68" t="s">
        <v>134</v>
      </c>
      <c r="C30" s="67" t="s">
        <v>135</v>
      </c>
      <c r="D30" s="45" t="s">
        <v>21</v>
      </c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79" t="s">
        <v>113</v>
      </c>
      <c r="V30" s="45" t="s">
        <v>41</v>
      </c>
      <c r="W30" s="45" t="s">
        <v>41</v>
      </c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79" t="s">
        <v>113</v>
      </c>
      <c r="AT30" s="45" t="s">
        <v>41</v>
      </c>
      <c r="AU30" s="45" t="s">
        <v>41</v>
      </c>
      <c r="AV30" s="45" t="s">
        <v>41</v>
      </c>
      <c r="AW30" s="45" t="s">
        <v>41</v>
      </c>
      <c r="AX30" s="45" t="s">
        <v>41</v>
      </c>
      <c r="AY30" s="45" t="s">
        <v>41</v>
      </c>
      <c r="AZ30" s="45" t="s">
        <v>41</v>
      </c>
      <c r="BA30" s="45" t="s">
        <v>41</v>
      </c>
      <c r="BB30" s="45" t="s">
        <v>41</v>
      </c>
      <c r="BC30" s="45" t="s">
        <v>41</v>
      </c>
      <c r="BD30" s="45" t="s">
        <v>41</v>
      </c>
      <c r="BE30" s="66" t="s">
        <v>170</v>
      </c>
      <c r="BF30" s="126"/>
    </row>
    <row r="31" spans="1:58" ht="51.75" customHeight="1" thickBot="1">
      <c r="A31" s="106"/>
      <c r="B31" s="68" t="s">
        <v>136</v>
      </c>
      <c r="C31" s="67" t="s">
        <v>137</v>
      </c>
      <c r="D31" s="45" t="s">
        <v>21</v>
      </c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79" t="s">
        <v>113</v>
      </c>
      <c r="V31" s="45" t="s">
        <v>41</v>
      </c>
      <c r="W31" s="45" t="s">
        <v>41</v>
      </c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79" t="s">
        <v>166</v>
      </c>
      <c r="AT31" s="45" t="s">
        <v>41</v>
      </c>
      <c r="AU31" s="45" t="s">
        <v>41</v>
      </c>
      <c r="AV31" s="45" t="s">
        <v>41</v>
      </c>
      <c r="AW31" s="45" t="s">
        <v>41</v>
      </c>
      <c r="AX31" s="45" t="s">
        <v>41</v>
      </c>
      <c r="AY31" s="45" t="s">
        <v>41</v>
      </c>
      <c r="AZ31" s="45" t="s">
        <v>41</v>
      </c>
      <c r="BA31" s="45" t="s">
        <v>41</v>
      </c>
      <c r="BB31" s="45" t="s">
        <v>41</v>
      </c>
      <c r="BC31" s="45" t="s">
        <v>41</v>
      </c>
      <c r="BD31" s="45" t="s">
        <v>41</v>
      </c>
      <c r="BE31" s="66" t="s">
        <v>170</v>
      </c>
      <c r="BF31" s="126"/>
    </row>
    <row r="32" spans="1:58" ht="54.75" customHeight="1" thickBot="1">
      <c r="A32" s="106"/>
      <c r="B32" s="72" t="s">
        <v>138</v>
      </c>
      <c r="C32" s="73" t="s">
        <v>139</v>
      </c>
      <c r="D32" s="44" t="s">
        <v>21</v>
      </c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79" t="s">
        <v>113</v>
      </c>
      <c r="V32" s="45" t="s">
        <v>41</v>
      </c>
      <c r="W32" s="45" t="s">
        <v>41</v>
      </c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 t="s">
        <v>80</v>
      </c>
      <c r="AM32" s="63"/>
      <c r="AN32" s="63"/>
      <c r="AO32" s="63"/>
      <c r="AP32" s="63"/>
      <c r="AQ32" s="63"/>
      <c r="AR32" s="63"/>
      <c r="AS32" s="79" t="s">
        <v>113</v>
      </c>
      <c r="AT32" s="45" t="s">
        <v>41</v>
      </c>
      <c r="AU32" s="45" t="s">
        <v>41</v>
      </c>
      <c r="AV32" s="45" t="s">
        <v>41</v>
      </c>
      <c r="AW32" s="45" t="s">
        <v>41</v>
      </c>
      <c r="AX32" s="45" t="s">
        <v>41</v>
      </c>
      <c r="AY32" s="45" t="s">
        <v>41</v>
      </c>
      <c r="AZ32" s="45" t="s">
        <v>41</v>
      </c>
      <c r="BA32" s="45" t="s">
        <v>41</v>
      </c>
      <c r="BB32" s="45" t="s">
        <v>41</v>
      </c>
      <c r="BC32" s="45" t="s">
        <v>41</v>
      </c>
      <c r="BD32" s="45" t="s">
        <v>41</v>
      </c>
      <c r="BE32" s="50"/>
      <c r="BF32" s="126"/>
    </row>
    <row r="33" spans="1:58" ht="50.25" customHeight="1" thickBot="1">
      <c r="A33" s="106"/>
      <c r="B33" s="72" t="s">
        <v>140</v>
      </c>
      <c r="C33" s="73" t="s">
        <v>141</v>
      </c>
      <c r="D33" s="44" t="s">
        <v>21</v>
      </c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79" t="s">
        <v>113</v>
      </c>
      <c r="V33" s="45" t="s">
        <v>41</v>
      </c>
      <c r="W33" s="45" t="s">
        <v>41</v>
      </c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 t="s">
        <v>80</v>
      </c>
      <c r="AM33" s="63"/>
      <c r="AN33" s="63"/>
      <c r="AO33" s="63"/>
      <c r="AP33" s="63"/>
      <c r="AQ33" s="63"/>
      <c r="AR33" s="63"/>
      <c r="AS33" s="79" t="s">
        <v>113</v>
      </c>
      <c r="AT33" s="45" t="s">
        <v>41</v>
      </c>
      <c r="AU33" s="45" t="s">
        <v>41</v>
      </c>
      <c r="AV33" s="45" t="s">
        <v>41</v>
      </c>
      <c r="AW33" s="45" t="s">
        <v>41</v>
      </c>
      <c r="AX33" s="45" t="s">
        <v>41</v>
      </c>
      <c r="AY33" s="45" t="s">
        <v>41</v>
      </c>
      <c r="AZ33" s="45" t="s">
        <v>41</v>
      </c>
      <c r="BA33" s="45" t="s">
        <v>41</v>
      </c>
      <c r="BB33" s="45" t="s">
        <v>41</v>
      </c>
      <c r="BC33" s="45" t="s">
        <v>41</v>
      </c>
      <c r="BD33" s="45" t="s">
        <v>41</v>
      </c>
      <c r="BE33" s="50"/>
      <c r="BF33" s="126"/>
    </row>
    <row r="34" spans="1:58" ht="43.5" customHeight="1" thickBot="1">
      <c r="A34" s="106"/>
      <c r="B34" s="72" t="s">
        <v>142</v>
      </c>
      <c r="C34" s="73" t="s">
        <v>143</v>
      </c>
      <c r="D34" s="44" t="s">
        <v>21</v>
      </c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79" t="s">
        <v>113</v>
      </c>
      <c r="V34" s="45" t="s">
        <v>41</v>
      </c>
      <c r="W34" s="45" t="s">
        <v>41</v>
      </c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 t="s">
        <v>158</v>
      </c>
      <c r="AN34" s="63" t="s">
        <v>158</v>
      </c>
      <c r="AO34" s="63" t="s">
        <v>158</v>
      </c>
      <c r="AP34" s="63" t="s">
        <v>167</v>
      </c>
      <c r="AQ34" s="63"/>
      <c r="AR34" s="63"/>
      <c r="AS34" s="79" t="s">
        <v>113</v>
      </c>
      <c r="AT34" s="45" t="s">
        <v>41</v>
      </c>
      <c r="AU34" s="45" t="s">
        <v>41</v>
      </c>
      <c r="AV34" s="45" t="s">
        <v>41</v>
      </c>
      <c r="AW34" s="45" t="s">
        <v>41</v>
      </c>
      <c r="AX34" s="45" t="s">
        <v>41</v>
      </c>
      <c r="AY34" s="45" t="s">
        <v>41</v>
      </c>
      <c r="AZ34" s="45" t="s">
        <v>41</v>
      </c>
      <c r="BA34" s="45" t="s">
        <v>41</v>
      </c>
      <c r="BB34" s="45" t="s">
        <v>41</v>
      </c>
      <c r="BC34" s="45" t="s">
        <v>41</v>
      </c>
      <c r="BD34" s="45" t="s">
        <v>41</v>
      </c>
      <c r="BE34" s="50"/>
      <c r="BF34" s="126"/>
    </row>
    <row r="35" spans="1:58" ht="39.75" customHeight="1" thickBot="1">
      <c r="A35" s="106"/>
      <c r="B35" s="72" t="s">
        <v>156</v>
      </c>
      <c r="C35" s="73" t="s">
        <v>157</v>
      </c>
      <c r="D35" s="44" t="s">
        <v>21</v>
      </c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79" t="s">
        <v>113</v>
      </c>
      <c r="V35" s="45" t="s">
        <v>41</v>
      </c>
      <c r="W35" s="45" t="s">
        <v>41</v>
      </c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 t="s">
        <v>159</v>
      </c>
      <c r="AR35" s="63" t="s">
        <v>168</v>
      </c>
      <c r="AS35" s="79" t="s">
        <v>113</v>
      </c>
      <c r="AT35" s="45" t="s">
        <v>41</v>
      </c>
      <c r="AU35" s="45" t="s">
        <v>41</v>
      </c>
      <c r="AV35" s="45" t="s">
        <v>41</v>
      </c>
      <c r="AW35" s="45" t="s">
        <v>41</v>
      </c>
      <c r="AX35" s="45" t="s">
        <v>41</v>
      </c>
      <c r="AY35" s="45" t="s">
        <v>41</v>
      </c>
      <c r="AZ35" s="45" t="s">
        <v>41</v>
      </c>
      <c r="BA35" s="45" t="s">
        <v>41</v>
      </c>
      <c r="BB35" s="45" t="s">
        <v>41</v>
      </c>
      <c r="BC35" s="45" t="s">
        <v>41</v>
      </c>
      <c r="BD35" s="45" t="s">
        <v>41</v>
      </c>
      <c r="BE35" s="50"/>
      <c r="BF35" s="126"/>
    </row>
    <row r="36" spans="1:58" ht="66" customHeight="1" thickBot="1">
      <c r="A36" s="106"/>
      <c r="B36" s="68" t="s">
        <v>144</v>
      </c>
      <c r="C36" s="67" t="s">
        <v>145</v>
      </c>
      <c r="D36" s="45" t="s">
        <v>21</v>
      </c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79" t="s">
        <v>113</v>
      </c>
      <c r="V36" s="45" t="s">
        <v>41</v>
      </c>
      <c r="W36" s="45" t="s">
        <v>41</v>
      </c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79" t="s">
        <v>113</v>
      </c>
      <c r="AT36" s="45" t="s">
        <v>41</v>
      </c>
      <c r="AU36" s="45" t="s">
        <v>41</v>
      </c>
      <c r="AV36" s="45" t="s">
        <v>41</v>
      </c>
      <c r="AW36" s="45" t="s">
        <v>41</v>
      </c>
      <c r="AX36" s="45" t="s">
        <v>41</v>
      </c>
      <c r="AY36" s="45" t="s">
        <v>41</v>
      </c>
      <c r="AZ36" s="45" t="s">
        <v>41</v>
      </c>
      <c r="BA36" s="45" t="s">
        <v>41</v>
      </c>
      <c r="BB36" s="45" t="s">
        <v>41</v>
      </c>
      <c r="BC36" s="45" t="s">
        <v>41</v>
      </c>
      <c r="BD36" s="45" t="s">
        <v>41</v>
      </c>
      <c r="BE36" s="66" t="s">
        <v>169</v>
      </c>
      <c r="BF36" s="126"/>
    </row>
    <row r="37" spans="1:58" ht="71.25" customHeight="1" thickBot="1">
      <c r="A37" s="106"/>
      <c r="B37" s="72" t="s">
        <v>146</v>
      </c>
      <c r="C37" s="73" t="s">
        <v>147</v>
      </c>
      <c r="D37" s="44" t="s">
        <v>21</v>
      </c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79" t="s">
        <v>113</v>
      </c>
      <c r="V37" s="45" t="s">
        <v>41</v>
      </c>
      <c r="W37" s="45" t="s">
        <v>41</v>
      </c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79" t="s">
        <v>113</v>
      </c>
      <c r="AT37" s="45" t="s">
        <v>41</v>
      </c>
      <c r="AU37" s="45" t="s">
        <v>41</v>
      </c>
      <c r="AV37" s="45" t="s">
        <v>41</v>
      </c>
      <c r="AW37" s="45" t="s">
        <v>41</v>
      </c>
      <c r="AX37" s="45" t="s">
        <v>41</v>
      </c>
      <c r="AY37" s="45" t="s">
        <v>41</v>
      </c>
      <c r="AZ37" s="45" t="s">
        <v>41</v>
      </c>
      <c r="BA37" s="45" t="s">
        <v>41</v>
      </c>
      <c r="BB37" s="45" t="s">
        <v>41</v>
      </c>
      <c r="BC37" s="45" t="s">
        <v>41</v>
      </c>
      <c r="BD37" s="45" t="s">
        <v>41</v>
      </c>
      <c r="BE37" s="50"/>
      <c r="BF37" s="126"/>
    </row>
    <row r="38" spans="1:58" ht="71.25" customHeight="1" thickBot="1">
      <c r="A38" s="106"/>
      <c r="B38" s="72" t="s">
        <v>148</v>
      </c>
      <c r="C38" s="73" t="s">
        <v>149</v>
      </c>
      <c r="D38" s="44" t="s">
        <v>21</v>
      </c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79" t="s">
        <v>113</v>
      </c>
      <c r="V38" s="45" t="s">
        <v>41</v>
      </c>
      <c r="W38" s="45" t="s">
        <v>41</v>
      </c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79" t="s">
        <v>113</v>
      </c>
      <c r="AT38" s="45" t="s">
        <v>41</v>
      </c>
      <c r="AU38" s="45" t="s">
        <v>41</v>
      </c>
      <c r="AV38" s="45" t="s">
        <v>41</v>
      </c>
      <c r="AW38" s="45" t="s">
        <v>41</v>
      </c>
      <c r="AX38" s="45" t="s">
        <v>41</v>
      </c>
      <c r="AY38" s="45" t="s">
        <v>41</v>
      </c>
      <c r="AZ38" s="45" t="s">
        <v>41</v>
      </c>
      <c r="BA38" s="45" t="s">
        <v>41</v>
      </c>
      <c r="BB38" s="45" t="s">
        <v>41</v>
      </c>
      <c r="BC38" s="45" t="s">
        <v>41</v>
      </c>
      <c r="BD38" s="45" t="s">
        <v>41</v>
      </c>
      <c r="BE38" s="50"/>
      <c r="BF38" s="126"/>
    </row>
    <row r="39" spans="1:58" ht="30" customHeight="1" thickBot="1">
      <c r="A39" s="26"/>
      <c r="B39" s="123" t="s">
        <v>62</v>
      </c>
      <c r="C39" s="123"/>
      <c r="D39" s="123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79" t="s">
        <v>113</v>
      </c>
      <c r="V39" s="45" t="s">
        <v>41</v>
      </c>
      <c r="W39" s="45" t="s">
        <v>41</v>
      </c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79" t="s">
        <v>113</v>
      </c>
      <c r="AT39" s="45" t="s">
        <v>41</v>
      </c>
      <c r="AU39" s="45" t="s">
        <v>41</v>
      </c>
      <c r="AV39" s="45" t="s">
        <v>41</v>
      </c>
      <c r="AW39" s="45" t="s">
        <v>41</v>
      </c>
      <c r="AX39" s="45" t="s">
        <v>41</v>
      </c>
      <c r="AY39" s="45" t="s">
        <v>41</v>
      </c>
      <c r="AZ39" s="45" t="s">
        <v>41</v>
      </c>
      <c r="BA39" s="45" t="s">
        <v>41</v>
      </c>
      <c r="BB39" s="45" t="s">
        <v>41</v>
      </c>
      <c r="BC39" s="45" t="s">
        <v>41</v>
      </c>
      <c r="BD39" s="45" t="s">
        <v>41</v>
      </c>
      <c r="BE39" s="66" t="s">
        <v>171</v>
      </c>
      <c r="BF39" s="126"/>
    </row>
    <row r="40" spans="57:58" ht="15.75">
      <c r="BE40" s="126"/>
      <c r="BF40" s="126"/>
    </row>
  </sheetData>
  <sheetProtection/>
  <mergeCells count="22">
    <mergeCell ref="F2:H2"/>
    <mergeCell ref="J2:L2"/>
    <mergeCell ref="N2:P2"/>
    <mergeCell ref="R2:U2"/>
    <mergeCell ref="W2:Y2"/>
    <mergeCell ref="AE2:AG2"/>
    <mergeCell ref="AI2:AL2"/>
    <mergeCell ref="AN2:AP2"/>
    <mergeCell ref="AR2:AU2"/>
    <mergeCell ref="AW2:AY2"/>
    <mergeCell ref="A1:BE1"/>
    <mergeCell ref="A2:A4"/>
    <mergeCell ref="B2:B4"/>
    <mergeCell ref="C2:C4"/>
    <mergeCell ref="D2:D4"/>
    <mergeCell ref="B39:D39"/>
    <mergeCell ref="BA2:BC2"/>
    <mergeCell ref="BE2:BE4"/>
    <mergeCell ref="E3:BD3"/>
    <mergeCell ref="A5:BE5"/>
    <mergeCell ref="A7:A38"/>
    <mergeCell ref="AA2:AC2"/>
  </mergeCells>
  <hyperlinks>
    <hyperlink ref="BE2" r:id="rId1" display="_ftn1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BE22"/>
  <sheetViews>
    <sheetView zoomScale="84" zoomScaleNormal="84" zoomScalePageLayoutView="0" workbookViewId="0" topLeftCell="V13">
      <selection activeCell="BE18" sqref="BE18"/>
    </sheetView>
  </sheetViews>
  <sheetFormatPr defaultColWidth="9.00390625" defaultRowHeight="12.75"/>
  <cols>
    <col min="1" max="1" width="3.25390625" style="0" customWidth="1"/>
    <col min="2" max="2" width="11.125" style="0" customWidth="1"/>
    <col min="3" max="3" width="29.25390625" style="0" customWidth="1"/>
    <col min="4" max="4" width="5.625" style="0" customWidth="1"/>
    <col min="5" max="8" width="3.75390625" style="0" customWidth="1"/>
    <col min="9" max="9" width="5.375" style="0" customWidth="1"/>
    <col min="10" max="10" width="4.875" style="0" customWidth="1"/>
    <col min="11" max="11" width="5.625" style="0" customWidth="1"/>
    <col min="12" max="12" width="5.125" style="0" customWidth="1"/>
    <col min="13" max="13" width="5.25390625" style="0" customWidth="1"/>
    <col min="14" max="14" width="5.375" style="0" customWidth="1"/>
    <col min="15" max="15" width="5.625" style="0" customWidth="1"/>
    <col min="16" max="16" width="5.125" style="0" customWidth="1"/>
    <col min="17" max="17" width="4.75390625" style="0" customWidth="1"/>
    <col min="18" max="19" width="5.125" style="0" customWidth="1"/>
    <col min="20" max="20" width="4.875" style="0" customWidth="1"/>
    <col min="21" max="32" width="3.75390625" style="0" customWidth="1"/>
    <col min="33" max="33" width="6.625" style="0" customWidth="1"/>
    <col min="34" max="34" width="5.25390625" style="0" customWidth="1"/>
    <col min="35" max="35" width="5.125" style="0" customWidth="1"/>
    <col min="36" max="36" width="7.125" style="0" customWidth="1"/>
    <col min="37" max="37" width="4.875" style="0" customWidth="1"/>
    <col min="38" max="38" width="7.875" style="0" customWidth="1"/>
    <col min="39" max="39" width="5.25390625" style="0" customWidth="1"/>
    <col min="40" max="40" width="4.75390625" style="0" customWidth="1"/>
    <col min="41" max="41" width="6.25390625" style="0" customWidth="1"/>
    <col min="42" max="42" width="4.375" style="0" customWidth="1"/>
    <col min="43" max="43" width="8.375" style="0" customWidth="1"/>
    <col min="44" max="44" width="3.75390625" style="0" customWidth="1"/>
    <col min="45" max="56" width="2.75390625" style="0" customWidth="1"/>
    <col min="57" max="57" width="22.75390625" style="0" customWidth="1"/>
  </cols>
  <sheetData>
    <row r="1" spans="1:57" ht="16.5" thickBot="1">
      <c r="A1" s="108" t="s">
        <v>172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</row>
    <row r="2" spans="1:57" ht="52.5" customHeight="1" thickBot="1">
      <c r="A2" s="100" t="s">
        <v>1</v>
      </c>
      <c r="B2" s="100" t="s">
        <v>2</v>
      </c>
      <c r="C2" s="100" t="s">
        <v>3</v>
      </c>
      <c r="D2" s="100" t="s">
        <v>4</v>
      </c>
      <c r="E2" s="40" t="s">
        <v>173</v>
      </c>
      <c r="F2" s="128" t="s">
        <v>5</v>
      </c>
      <c r="G2" s="129"/>
      <c r="H2" s="129"/>
      <c r="I2" s="40" t="s">
        <v>174</v>
      </c>
      <c r="J2" s="128" t="s">
        <v>6</v>
      </c>
      <c r="K2" s="128"/>
      <c r="L2" s="128"/>
      <c r="M2" s="40" t="s">
        <v>175</v>
      </c>
      <c r="N2" s="130" t="s">
        <v>7</v>
      </c>
      <c r="O2" s="130"/>
      <c r="P2" s="130"/>
      <c r="Q2" s="131" t="s">
        <v>176</v>
      </c>
      <c r="R2" s="130" t="s">
        <v>8</v>
      </c>
      <c r="S2" s="130"/>
      <c r="T2" s="130"/>
      <c r="U2" s="130"/>
      <c r="V2" s="131" t="s">
        <v>177</v>
      </c>
      <c r="W2" s="130" t="s">
        <v>9</v>
      </c>
      <c r="X2" s="130"/>
      <c r="Y2" s="130"/>
      <c r="Z2" s="131" t="s">
        <v>178</v>
      </c>
      <c r="AA2" s="130" t="s">
        <v>10</v>
      </c>
      <c r="AB2" s="130"/>
      <c r="AC2" s="130"/>
      <c r="AD2" s="131" t="s">
        <v>179</v>
      </c>
      <c r="AE2" s="130" t="s">
        <v>11</v>
      </c>
      <c r="AF2" s="130"/>
      <c r="AG2" s="130"/>
      <c r="AH2" s="40" t="s">
        <v>180</v>
      </c>
      <c r="AI2" s="128" t="s">
        <v>12</v>
      </c>
      <c r="AJ2" s="128"/>
      <c r="AK2" s="128"/>
      <c r="AL2" s="128"/>
      <c r="AM2" s="40" t="s">
        <v>181</v>
      </c>
      <c r="AN2" s="128" t="s">
        <v>13</v>
      </c>
      <c r="AO2" s="128"/>
      <c r="AP2" s="128"/>
      <c r="AQ2" s="40" t="s">
        <v>182</v>
      </c>
      <c r="AR2" s="128" t="s">
        <v>14</v>
      </c>
      <c r="AS2" s="128"/>
      <c r="AT2" s="128"/>
      <c r="AU2" s="128"/>
      <c r="AV2" s="40" t="s">
        <v>183</v>
      </c>
      <c r="AW2" s="128" t="s">
        <v>15</v>
      </c>
      <c r="AX2" s="128"/>
      <c r="AY2" s="128"/>
      <c r="AZ2" s="131" t="s">
        <v>184</v>
      </c>
      <c r="BA2" s="128" t="s">
        <v>16</v>
      </c>
      <c r="BB2" s="128"/>
      <c r="BC2" s="128"/>
      <c r="BD2" s="40" t="s">
        <v>185</v>
      </c>
      <c r="BE2" s="132" t="s">
        <v>17</v>
      </c>
    </row>
    <row r="3" spans="1:57" ht="13.5" thickBot="1">
      <c r="A3" s="101"/>
      <c r="B3" s="101"/>
      <c r="C3" s="101"/>
      <c r="D3" s="101"/>
      <c r="E3" s="128" t="s">
        <v>18</v>
      </c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32"/>
    </row>
    <row r="4" spans="1:57" ht="13.5" thickBot="1">
      <c r="A4" s="102"/>
      <c r="B4" s="102"/>
      <c r="C4" s="102"/>
      <c r="D4" s="102"/>
      <c r="E4" s="40">
        <v>36</v>
      </c>
      <c r="F4" s="40">
        <v>37</v>
      </c>
      <c r="G4" s="40">
        <v>38</v>
      </c>
      <c r="H4" s="40">
        <v>39</v>
      </c>
      <c r="I4" s="40">
        <v>40</v>
      </c>
      <c r="J4" s="40">
        <v>41</v>
      </c>
      <c r="K4" s="40">
        <v>42</v>
      </c>
      <c r="L4" s="40">
        <v>43</v>
      </c>
      <c r="M4" s="40">
        <v>44</v>
      </c>
      <c r="N4" s="40">
        <v>45</v>
      </c>
      <c r="O4" s="40">
        <v>46</v>
      </c>
      <c r="P4" s="40">
        <v>47</v>
      </c>
      <c r="Q4" s="40">
        <v>48</v>
      </c>
      <c r="R4" s="40">
        <v>49</v>
      </c>
      <c r="S4" s="40">
        <v>50</v>
      </c>
      <c r="T4" s="40">
        <v>51</v>
      </c>
      <c r="U4" s="40">
        <v>52</v>
      </c>
      <c r="V4" s="40">
        <v>1</v>
      </c>
      <c r="W4" s="133">
        <v>2</v>
      </c>
      <c r="X4" s="133">
        <v>3</v>
      </c>
      <c r="Y4" s="133">
        <v>4</v>
      </c>
      <c r="Z4" s="133">
        <v>5</v>
      </c>
      <c r="AA4" s="131">
        <v>6</v>
      </c>
      <c r="AB4" s="133">
        <v>7</v>
      </c>
      <c r="AC4" s="133">
        <v>8</v>
      </c>
      <c r="AD4" s="133">
        <v>9</v>
      </c>
      <c r="AE4" s="133">
        <v>10</v>
      </c>
      <c r="AF4" s="131">
        <v>11</v>
      </c>
      <c r="AG4" s="133">
        <v>12</v>
      </c>
      <c r="AH4" s="133">
        <v>13</v>
      </c>
      <c r="AI4" s="133">
        <v>14</v>
      </c>
      <c r="AJ4" s="131">
        <v>15</v>
      </c>
      <c r="AK4" s="131">
        <v>16</v>
      </c>
      <c r="AL4" s="133">
        <v>17</v>
      </c>
      <c r="AM4" s="133">
        <v>18</v>
      </c>
      <c r="AN4" s="133">
        <v>19</v>
      </c>
      <c r="AO4" s="133">
        <v>20</v>
      </c>
      <c r="AP4" s="131">
        <v>21</v>
      </c>
      <c r="AQ4" s="133">
        <v>22</v>
      </c>
      <c r="AR4" s="133">
        <v>23</v>
      </c>
      <c r="AS4" s="133">
        <v>24</v>
      </c>
      <c r="AT4" s="133">
        <v>25</v>
      </c>
      <c r="AU4" s="131">
        <v>26</v>
      </c>
      <c r="AV4" s="133">
        <v>27</v>
      </c>
      <c r="AW4" s="133">
        <v>28</v>
      </c>
      <c r="AX4" s="133">
        <v>29</v>
      </c>
      <c r="AY4" s="133">
        <v>30</v>
      </c>
      <c r="AZ4" s="131">
        <v>31</v>
      </c>
      <c r="BA4" s="133">
        <v>32</v>
      </c>
      <c r="BB4" s="133">
        <v>33</v>
      </c>
      <c r="BC4" s="133">
        <v>34</v>
      </c>
      <c r="BD4" s="133">
        <v>35</v>
      </c>
      <c r="BE4" s="132"/>
    </row>
    <row r="5" spans="1:57" ht="13.5" thickBot="1">
      <c r="A5" s="96" t="s">
        <v>19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8"/>
    </row>
    <row r="6" spans="1:57" ht="13.5" thickBot="1">
      <c r="A6" s="15"/>
      <c r="B6" s="17"/>
      <c r="C6" s="17"/>
      <c r="D6" s="20"/>
      <c r="E6" s="15">
        <v>1</v>
      </c>
      <c r="F6" s="15">
        <v>2</v>
      </c>
      <c r="G6" s="15">
        <v>3</v>
      </c>
      <c r="H6" s="15">
        <v>4</v>
      </c>
      <c r="I6" s="16">
        <v>5</v>
      </c>
      <c r="J6" s="17">
        <v>6</v>
      </c>
      <c r="K6" s="17">
        <v>7</v>
      </c>
      <c r="L6" s="17">
        <v>8</v>
      </c>
      <c r="M6" s="17">
        <v>9</v>
      </c>
      <c r="N6" s="17">
        <v>10</v>
      </c>
      <c r="O6" s="17">
        <v>11</v>
      </c>
      <c r="P6" s="17">
        <v>12</v>
      </c>
      <c r="Q6" s="17">
        <v>13</v>
      </c>
      <c r="R6" s="19">
        <v>14</v>
      </c>
      <c r="S6" s="17">
        <v>15</v>
      </c>
      <c r="T6" s="19">
        <v>16</v>
      </c>
      <c r="U6" s="19">
        <v>17</v>
      </c>
      <c r="V6" s="46">
        <v>18</v>
      </c>
      <c r="W6" s="46">
        <v>19</v>
      </c>
      <c r="X6" s="17">
        <v>20</v>
      </c>
      <c r="Y6" s="17">
        <v>21</v>
      </c>
      <c r="Z6" s="17">
        <v>22</v>
      </c>
      <c r="AA6" s="17">
        <v>23</v>
      </c>
      <c r="AB6" s="17">
        <v>24</v>
      </c>
      <c r="AC6" s="17">
        <v>25</v>
      </c>
      <c r="AD6" s="17">
        <v>26</v>
      </c>
      <c r="AE6" s="17">
        <v>27</v>
      </c>
      <c r="AF6" s="17">
        <v>28</v>
      </c>
      <c r="AG6" s="18">
        <v>29</v>
      </c>
      <c r="AH6" s="17">
        <v>30</v>
      </c>
      <c r="AI6" s="17">
        <v>31</v>
      </c>
      <c r="AJ6" s="19">
        <v>32</v>
      </c>
      <c r="AK6" s="19">
        <v>33</v>
      </c>
      <c r="AL6" s="19">
        <v>34</v>
      </c>
      <c r="AM6" s="19">
        <v>35</v>
      </c>
      <c r="AN6" s="17">
        <v>36</v>
      </c>
      <c r="AO6" s="17">
        <v>37</v>
      </c>
      <c r="AP6" s="18">
        <v>38</v>
      </c>
      <c r="AQ6" s="18">
        <v>39</v>
      </c>
      <c r="AR6" s="17">
        <v>40</v>
      </c>
      <c r="AS6" s="19">
        <v>41</v>
      </c>
      <c r="AT6" s="19">
        <v>42</v>
      </c>
      <c r="AU6" s="19">
        <v>43</v>
      </c>
      <c r="AV6" s="17">
        <v>44</v>
      </c>
      <c r="AW6" s="17">
        <v>45</v>
      </c>
      <c r="AX6" s="17">
        <v>46</v>
      </c>
      <c r="AY6" s="17">
        <v>47</v>
      </c>
      <c r="AZ6" s="17">
        <v>48</v>
      </c>
      <c r="BA6" s="17">
        <v>49</v>
      </c>
      <c r="BB6" s="17">
        <v>50</v>
      </c>
      <c r="BC6" s="17">
        <v>51</v>
      </c>
      <c r="BD6" s="17">
        <v>52</v>
      </c>
      <c r="BE6" s="152"/>
    </row>
    <row r="7" spans="1:57" ht="30" customHeight="1" thickBot="1">
      <c r="A7" s="106"/>
      <c r="B7" s="75" t="s">
        <v>116</v>
      </c>
      <c r="C7" s="77" t="s">
        <v>186</v>
      </c>
      <c r="D7" s="45" t="s">
        <v>21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 t="s">
        <v>113</v>
      </c>
      <c r="V7" s="54" t="s">
        <v>41</v>
      </c>
      <c r="W7" s="54" t="s">
        <v>41</v>
      </c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 t="s">
        <v>113</v>
      </c>
      <c r="AS7" s="54" t="s">
        <v>41</v>
      </c>
      <c r="AT7" s="54" t="s">
        <v>41</v>
      </c>
      <c r="AU7" s="54" t="s">
        <v>41</v>
      </c>
      <c r="AV7" s="54" t="s">
        <v>41</v>
      </c>
      <c r="AW7" s="54" t="s">
        <v>41</v>
      </c>
      <c r="AX7" s="54" t="s">
        <v>41</v>
      </c>
      <c r="AY7" s="54" t="s">
        <v>41</v>
      </c>
      <c r="AZ7" s="54" t="s">
        <v>41</v>
      </c>
      <c r="BA7" s="54" t="s">
        <v>41</v>
      </c>
      <c r="BB7" s="54" t="s">
        <v>41</v>
      </c>
      <c r="BC7" s="54" t="s">
        <v>41</v>
      </c>
      <c r="BD7" s="54" t="s">
        <v>41</v>
      </c>
      <c r="BE7" s="66" t="s">
        <v>219</v>
      </c>
    </row>
    <row r="8" spans="1:57" ht="30" customHeight="1" thickBot="1">
      <c r="A8" s="106"/>
      <c r="B8" s="47" t="s">
        <v>132</v>
      </c>
      <c r="C8" s="47" t="s">
        <v>187</v>
      </c>
      <c r="D8" s="44" t="s">
        <v>21</v>
      </c>
      <c r="E8" s="61"/>
      <c r="F8" s="61"/>
      <c r="G8" s="61"/>
      <c r="H8" s="61" t="s">
        <v>80</v>
      </c>
      <c r="I8" s="61"/>
      <c r="J8" s="61"/>
      <c r="K8" s="61"/>
      <c r="L8" s="61"/>
      <c r="M8" s="61"/>
      <c r="N8" s="61"/>
      <c r="O8" s="61"/>
      <c r="P8" s="61"/>
      <c r="Q8" s="61"/>
      <c r="R8" s="63"/>
      <c r="S8" s="61"/>
      <c r="T8" s="63"/>
      <c r="U8" s="54" t="s">
        <v>113</v>
      </c>
      <c r="V8" s="54" t="s">
        <v>41</v>
      </c>
      <c r="W8" s="54" t="s">
        <v>41</v>
      </c>
      <c r="X8" s="61"/>
      <c r="Y8" s="61"/>
      <c r="Z8" s="61"/>
      <c r="AA8" s="61"/>
      <c r="AB8" s="61"/>
      <c r="AC8" s="61"/>
      <c r="AD8" s="61"/>
      <c r="AE8" s="61"/>
      <c r="AF8" s="61"/>
      <c r="AG8" s="62"/>
      <c r="AH8" s="61"/>
      <c r="AI8" s="61"/>
      <c r="AJ8" s="63"/>
      <c r="AK8" s="63"/>
      <c r="AL8" s="63"/>
      <c r="AM8" s="63"/>
      <c r="AN8" s="61"/>
      <c r="AO8" s="61"/>
      <c r="AP8" s="62"/>
      <c r="AQ8" s="62"/>
      <c r="AR8" s="54" t="s">
        <v>113</v>
      </c>
      <c r="AS8" s="54" t="s">
        <v>41</v>
      </c>
      <c r="AT8" s="54" t="s">
        <v>41</v>
      </c>
      <c r="AU8" s="54" t="s">
        <v>41</v>
      </c>
      <c r="AV8" s="54" t="s">
        <v>41</v>
      </c>
      <c r="AW8" s="54" t="s">
        <v>41</v>
      </c>
      <c r="AX8" s="54" t="s">
        <v>41</v>
      </c>
      <c r="AY8" s="54" t="s">
        <v>41</v>
      </c>
      <c r="AZ8" s="54" t="s">
        <v>41</v>
      </c>
      <c r="BA8" s="54" t="s">
        <v>41</v>
      </c>
      <c r="BB8" s="54" t="s">
        <v>41</v>
      </c>
      <c r="BC8" s="54" t="s">
        <v>41</v>
      </c>
      <c r="BD8" s="54" t="s">
        <v>41</v>
      </c>
      <c r="BE8" s="50"/>
    </row>
    <row r="9" spans="1:57" ht="30" customHeight="1" thickBot="1">
      <c r="A9" s="106"/>
      <c r="B9" s="47" t="s">
        <v>188</v>
      </c>
      <c r="C9" s="47" t="s">
        <v>114</v>
      </c>
      <c r="D9" s="44" t="s">
        <v>21</v>
      </c>
      <c r="E9" s="61"/>
      <c r="F9" s="61"/>
      <c r="G9" s="61"/>
      <c r="H9" s="61" t="s">
        <v>80</v>
      </c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54" t="s">
        <v>113</v>
      </c>
      <c r="V9" s="54" t="s">
        <v>41</v>
      </c>
      <c r="W9" s="54" t="s">
        <v>41</v>
      </c>
      <c r="X9" s="61"/>
      <c r="Y9" s="61"/>
      <c r="Z9" s="61"/>
      <c r="AA9" s="61"/>
      <c r="AB9" s="61"/>
      <c r="AC9" s="61"/>
      <c r="AD9" s="61"/>
      <c r="AE9" s="61"/>
      <c r="AF9" s="61" t="s">
        <v>80</v>
      </c>
      <c r="AG9" s="61"/>
      <c r="AH9" s="61"/>
      <c r="AI9" s="61"/>
      <c r="AJ9" s="61"/>
      <c r="AK9" s="61"/>
      <c r="AL9" s="61"/>
      <c r="AM9" s="63"/>
      <c r="AN9" s="61"/>
      <c r="AO9" s="61"/>
      <c r="AP9" s="62"/>
      <c r="AQ9" s="62"/>
      <c r="AR9" s="54" t="s">
        <v>113</v>
      </c>
      <c r="AS9" s="54" t="s">
        <v>41</v>
      </c>
      <c r="AT9" s="54" t="s">
        <v>41</v>
      </c>
      <c r="AU9" s="54" t="s">
        <v>41</v>
      </c>
      <c r="AV9" s="54" t="s">
        <v>41</v>
      </c>
      <c r="AW9" s="54" t="s">
        <v>41</v>
      </c>
      <c r="AX9" s="54" t="s">
        <v>41</v>
      </c>
      <c r="AY9" s="54" t="s">
        <v>41</v>
      </c>
      <c r="AZ9" s="54" t="s">
        <v>41</v>
      </c>
      <c r="BA9" s="54" t="s">
        <v>41</v>
      </c>
      <c r="BB9" s="54" t="s">
        <v>41</v>
      </c>
      <c r="BC9" s="54" t="s">
        <v>41</v>
      </c>
      <c r="BD9" s="54" t="s">
        <v>41</v>
      </c>
      <c r="BE9" s="50"/>
    </row>
    <row r="10" spans="1:57" ht="30" customHeight="1" thickBot="1">
      <c r="A10" s="106"/>
      <c r="B10" s="77" t="s">
        <v>134</v>
      </c>
      <c r="C10" s="77" t="s">
        <v>189</v>
      </c>
      <c r="D10" s="45" t="s">
        <v>21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 t="s">
        <v>113</v>
      </c>
      <c r="V10" s="54" t="s">
        <v>41</v>
      </c>
      <c r="W10" s="54" t="s">
        <v>41</v>
      </c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 t="s">
        <v>113</v>
      </c>
      <c r="AS10" s="54" t="s">
        <v>41</v>
      </c>
      <c r="AT10" s="54" t="s">
        <v>41</v>
      </c>
      <c r="AU10" s="54" t="s">
        <v>41</v>
      </c>
      <c r="AV10" s="54" t="s">
        <v>41</v>
      </c>
      <c r="AW10" s="54" t="s">
        <v>41</v>
      </c>
      <c r="AX10" s="54" t="s">
        <v>41</v>
      </c>
      <c r="AY10" s="54" t="s">
        <v>41</v>
      </c>
      <c r="AZ10" s="54" t="s">
        <v>41</v>
      </c>
      <c r="BA10" s="54" t="s">
        <v>41</v>
      </c>
      <c r="BB10" s="54" t="s">
        <v>41</v>
      </c>
      <c r="BC10" s="54" t="s">
        <v>41</v>
      </c>
      <c r="BD10" s="54" t="s">
        <v>41</v>
      </c>
      <c r="BE10" s="66" t="s">
        <v>224</v>
      </c>
    </row>
    <row r="11" spans="1:57" ht="53.25" customHeight="1" thickBot="1">
      <c r="A11" s="106"/>
      <c r="B11" s="77" t="s">
        <v>144</v>
      </c>
      <c r="C11" s="75" t="s">
        <v>212</v>
      </c>
      <c r="D11" s="45" t="s">
        <v>21</v>
      </c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 t="s">
        <v>113</v>
      </c>
      <c r="V11" s="54" t="s">
        <v>41</v>
      </c>
      <c r="W11" s="54" t="s">
        <v>41</v>
      </c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 t="s">
        <v>166</v>
      </c>
      <c r="AS11" s="54" t="s">
        <v>41</v>
      </c>
      <c r="AT11" s="54" t="s">
        <v>41</v>
      </c>
      <c r="AU11" s="54" t="s">
        <v>41</v>
      </c>
      <c r="AV11" s="54" t="s">
        <v>41</v>
      </c>
      <c r="AW11" s="54" t="s">
        <v>41</v>
      </c>
      <c r="AX11" s="54" t="s">
        <v>41</v>
      </c>
      <c r="AY11" s="54" t="s">
        <v>41</v>
      </c>
      <c r="AZ11" s="54" t="s">
        <v>41</v>
      </c>
      <c r="BA11" s="54" t="s">
        <v>41</v>
      </c>
      <c r="BB11" s="54" t="s">
        <v>41</v>
      </c>
      <c r="BC11" s="54" t="s">
        <v>41</v>
      </c>
      <c r="BD11" s="54" t="s">
        <v>41</v>
      </c>
      <c r="BE11" s="66" t="s">
        <v>222</v>
      </c>
    </row>
    <row r="12" spans="1:57" ht="67.5" customHeight="1" thickBot="1">
      <c r="A12" s="106"/>
      <c r="B12" s="47" t="s">
        <v>213</v>
      </c>
      <c r="C12" s="47" t="s">
        <v>214</v>
      </c>
      <c r="D12" s="44" t="s">
        <v>21</v>
      </c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54" t="s">
        <v>79</v>
      </c>
      <c r="V12" s="54" t="s">
        <v>41</v>
      </c>
      <c r="W12" s="54" t="s">
        <v>41</v>
      </c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54" t="s">
        <v>113</v>
      </c>
      <c r="AS12" s="54" t="s">
        <v>41</v>
      </c>
      <c r="AT12" s="54" t="s">
        <v>41</v>
      </c>
      <c r="AU12" s="54" t="s">
        <v>41</v>
      </c>
      <c r="AV12" s="54" t="s">
        <v>41</v>
      </c>
      <c r="AW12" s="54" t="s">
        <v>41</v>
      </c>
      <c r="AX12" s="54" t="s">
        <v>41</v>
      </c>
      <c r="AY12" s="54" t="s">
        <v>41</v>
      </c>
      <c r="AZ12" s="54" t="s">
        <v>41</v>
      </c>
      <c r="BA12" s="54" t="s">
        <v>41</v>
      </c>
      <c r="BB12" s="54" t="s">
        <v>41</v>
      </c>
      <c r="BC12" s="54" t="s">
        <v>41</v>
      </c>
      <c r="BD12" s="54" t="s">
        <v>41</v>
      </c>
      <c r="BE12" s="50"/>
    </row>
    <row r="13" spans="1:57" ht="57" customHeight="1" thickBot="1">
      <c r="A13" s="106"/>
      <c r="B13" s="47" t="s">
        <v>148</v>
      </c>
      <c r="C13" s="49" t="s">
        <v>215</v>
      </c>
      <c r="D13" s="44" t="s">
        <v>21</v>
      </c>
      <c r="E13" s="61"/>
      <c r="F13" s="61"/>
      <c r="G13" s="61"/>
      <c r="H13" s="61" t="s">
        <v>80</v>
      </c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54" t="s">
        <v>113</v>
      </c>
      <c r="V13" s="54" t="s">
        <v>41</v>
      </c>
      <c r="W13" s="54" t="s">
        <v>41</v>
      </c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3"/>
      <c r="AK13" s="63"/>
      <c r="AL13" s="63"/>
      <c r="AM13" s="63"/>
      <c r="AN13" s="61"/>
      <c r="AO13" s="61"/>
      <c r="AP13" s="62"/>
      <c r="AQ13" s="62"/>
      <c r="AR13" s="54" t="s">
        <v>79</v>
      </c>
      <c r="AS13" s="54" t="s">
        <v>41</v>
      </c>
      <c r="AT13" s="54" t="s">
        <v>41</v>
      </c>
      <c r="AU13" s="54" t="s">
        <v>41</v>
      </c>
      <c r="AV13" s="54" t="s">
        <v>41</v>
      </c>
      <c r="AW13" s="54" t="s">
        <v>41</v>
      </c>
      <c r="AX13" s="54" t="s">
        <v>41</v>
      </c>
      <c r="AY13" s="54" t="s">
        <v>41</v>
      </c>
      <c r="AZ13" s="54" t="s">
        <v>41</v>
      </c>
      <c r="BA13" s="54" t="s">
        <v>41</v>
      </c>
      <c r="BB13" s="54" t="s">
        <v>41</v>
      </c>
      <c r="BC13" s="54" t="s">
        <v>41</v>
      </c>
      <c r="BD13" s="54" t="s">
        <v>41</v>
      </c>
      <c r="BE13" s="50"/>
    </row>
    <row r="14" spans="1:57" ht="30" customHeight="1" thickBot="1">
      <c r="A14" s="106"/>
      <c r="B14" s="47" t="s">
        <v>190</v>
      </c>
      <c r="C14" s="49" t="s">
        <v>143</v>
      </c>
      <c r="D14" s="44" t="s">
        <v>21</v>
      </c>
      <c r="E14" s="61"/>
      <c r="F14" s="61"/>
      <c r="G14" s="61"/>
      <c r="H14" s="61"/>
      <c r="I14" s="61" t="s">
        <v>158</v>
      </c>
      <c r="J14" s="61" t="s">
        <v>158</v>
      </c>
      <c r="K14" s="61" t="s">
        <v>158</v>
      </c>
      <c r="L14" s="61" t="s">
        <v>158</v>
      </c>
      <c r="M14" s="61" t="s">
        <v>158</v>
      </c>
      <c r="N14" s="61"/>
      <c r="O14" s="61"/>
      <c r="P14" s="61"/>
      <c r="Q14" s="61"/>
      <c r="R14" s="61"/>
      <c r="S14" s="61"/>
      <c r="T14" s="61"/>
      <c r="U14" s="54" t="s">
        <v>113</v>
      </c>
      <c r="V14" s="54" t="s">
        <v>41</v>
      </c>
      <c r="W14" s="54" t="s">
        <v>41</v>
      </c>
      <c r="X14" s="63"/>
      <c r="Y14" s="63"/>
      <c r="Z14" s="63"/>
      <c r="AA14" s="63"/>
      <c r="AB14" s="63"/>
      <c r="AC14" s="63"/>
      <c r="AD14" s="63"/>
      <c r="AE14" s="63"/>
      <c r="AF14" s="63"/>
      <c r="AG14" s="63" t="s">
        <v>158</v>
      </c>
      <c r="AH14" s="63" t="s">
        <v>158</v>
      </c>
      <c r="AI14" s="63" t="s">
        <v>158</v>
      </c>
      <c r="AJ14" s="63" t="s">
        <v>220</v>
      </c>
      <c r="AK14" s="63"/>
      <c r="AL14" s="63"/>
      <c r="AM14" s="63"/>
      <c r="AN14" s="63"/>
      <c r="AO14" s="63"/>
      <c r="AP14" s="63"/>
      <c r="AQ14" s="63"/>
      <c r="AR14" s="54" t="s">
        <v>113</v>
      </c>
      <c r="AS14" s="54" t="s">
        <v>41</v>
      </c>
      <c r="AT14" s="54" t="s">
        <v>41</v>
      </c>
      <c r="AU14" s="54" t="s">
        <v>41</v>
      </c>
      <c r="AV14" s="54" t="s">
        <v>41</v>
      </c>
      <c r="AW14" s="54" t="s">
        <v>41</v>
      </c>
      <c r="AX14" s="54" t="s">
        <v>41</v>
      </c>
      <c r="AY14" s="54" t="s">
        <v>41</v>
      </c>
      <c r="AZ14" s="54" t="s">
        <v>41</v>
      </c>
      <c r="BA14" s="54" t="s">
        <v>41</v>
      </c>
      <c r="BB14" s="54" t="s">
        <v>41</v>
      </c>
      <c r="BC14" s="54" t="s">
        <v>41</v>
      </c>
      <c r="BD14" s="54" t="s">
        <v>41</v>
      </c>
      <c r="BE14" s="50"/>
    </row>
    <row r="15" spans="1:57" ht="30" customHeight="1" thickBot="1">
      <c r="A15" s="106"/>
      <c r="B15" s="47" t="s">
        <v>191</v>
      </c>
      <c r="C15" s="49" t="s">
        <v>157</v>
      </c>
      <c r="D15" s="44" t="s">
        <v>21</v>
      </c>
      <c r="E15" s="61"/>
      <c r="F15" s="61"/>
      <c r="G15" s="61"/>
      <c r="H15" s="61"/>
      <c r="I15" s="61"/>
      <c r="J15" s="61"/>
      <c r="K15" s="61"/>
      <c r="L15" s="61"/>
      <c r="M15" s="61"/>
      <c r="N15" s="61" t="s">
        <v>158</v>
      </c>
      <c r="O15" s="61" t="s">
        <v>158</v>
      </c>
      <c r="P15" s="61" t="s">
        <v>158</v>
      </c>
      <c r="Q15" s="61" t="s">
        <v>158</v>
      </c>
      <c r="R15" s="61"/>
      <c r="S15" s="61"/>
      <c r="T15" s="61"/>
      <c r="U15" s="54" t="s">
        <v>113</v>
      </c>
      <c r="V15" s="54" t="s">
        <v>41</v>
      </c>
      <c r="W15" s="54" t="s">
        <v>41</v>
      </c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 t="s">
        <v>159</v>
      </c>
      <c r="AL15" s="61" t="s">
        <v>221</v>
      </c>
      <c r="AM15" s="63"/>
      <c r="AN15" s="61"/>
      <c r="AO15" s="61"/>
      <c r="AP15" s="62"/>
      <c r="AQ15" s="62"/>
      <c r="AR15" s="54" t="s">
        <v>113</v>
      </c>
      <c r="AS15" s="54" t="s">
        <v>41</v>
      </c>
      <c r="AT15" s="54" t="s">
        <v>41</v>
      </c>
      <c r="AU15" s="54" t="s">
        <v>41</v>
      </c>
      <c r="AV15" s="54" t="s">
        <v>41</v>
      </c>
      <c r="AW15" s="54" t="s">
        <v>41</v>
      </c>
      <c r="AX15" s="54" t="s">
        <v>41</v>
      </c>
      <c r="AY15" s="54" t="s">
        <v>41</v>
      </c>
      <c r="AZ15" s="54" t="s">
        <v>41</v>
      </c>
      <c r="BA15" s="54" t="s">
        <v>41</v>
      </c>
      <c r="BB15" s="54" t="s">
        <v>41</v>
      </c>
      <c r="BC15" s="54" t="s">
        <v>41</v>
      </c>
      <c r="BD15" s="54" t="s">
        <v>41</v>
      </c>
      <c r="BE15" s="50"/>
    </row>
    <row r="16" spans="1:57" ht="57" customHeight="1" thickBot="1">
      <c r="A16" s="106"/>
      <c r="B16" s="75" t="s">
        <v>192</v>
      </c>
      <c r="C16" s="75" t="s">
        <v>216</v>
      </c>
      <c r="D16" s="45" t="s">
        <v>21</v>
      </c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 t="s">
        <v>113</v>
      </c>
      <c r="V16" s="54" t="s">
        <v>41</v>
      </c>
      <c r="W16" s="54" t="s">
        <v>41</v>
      </c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 t="s">
        <v>166</v>
      </c>
      <c r="AS16" s="54" t="s">
        <v>41</v>
      </c>
      <c r="AT16" s="54" t="s">
        <v>41</v>
      </c>
      <c r="AU16" s="54" t="s">
        <v>41</v>
      </c>
      <c r="AV16" s="54" t="s">
        <v>41</v>
      </c>
      <c r="AW16" s="54" t="s">
        <v>41</v>
      </c>
      <c r="AX16" s="54" t="s">
        <v>41</v>
      </c>
      <c r="AY16" s="54" t="s">
        <v>41</v>
      </c>
      <c r="AZ16" s="54" t="s">
        <v>41</v>
      </c>
      <c r="BA16" s="54" t="s">
        <v>41</v>
      </c>
      <c r="BB16" s="54" t="s">
        <v>41</v>
      </c>
      <c r="BC16" s="54" t="s">
        <v>41</v>
      </c>
      <c r="BD16" s="54" t="s">
        <v>41</v>
      </c>
      <c r="BE16" s="66" t="s">
        <v>223</v>
      </c>
    </row>
    <row r="17" spans="1:57" ht="63.75" customHeight="1" thickBot="1">
      <c r="A17" s="106"/>
      <c r="B17" s="78" t="s">
        <v>193</v>
      </c>
      <c r="C17" s="151" t="s">
        <v>217</v>
      </c>
      <c r="D17" s="44" t="s">
        <v>21</v>
      </c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54" t="s">
        <v>79</v>
      </c>
      <c r="V17" s="54" t="s">
        <v>41</v>
      </c>
      <c r="W17" s="54" t="s">
        <v>41</v>
      </c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54" t="s">
        <v>79</v>
      </c>
      <c r="AS17" s="54" t="s">
        <v>41</v>
      </c>
      <c r="AT17" s="54" t="s">
        <v>41</v>
      </c>
      <c r="AU17" s="54" t="s">
        <v>41</v>
      </c>
      <c r="AV17" s="54" t="s">
        <v>41</v>
      </c>
      <c r="AW17" s="54" t="s">
        <v>41</v>
      </c>
      <c r="AX17" s="54" t="s">
        <v>41</v>
      </c>
      <c r="AY17" s="54" t="s">
        <v>41</v>
      </c>
      <c r="AZ17" s="54" t="s">
        <v>41</v>
      </c>
      <c r="BA17" s="54" t="s">
        <v>41</v>
      </c>
      <c r="BB17" s="54" t="s">
        <v>41</v>
      </c>
      <c r="BC17" s="54" t="s">
        <v>41</v>
      </c>
      <c r="BD17" s="54" t="s">
        <v>41</v>
      </c>
      <c r="BE17" s="50"/>
    </row>
    <row r="18" spans="1:57" ht="49.5" customHeight="1" thickBot="1">
      <c r="A18" s="106"/>
      <c r="B18" s="78" t="s">
        <v>194</v>
      </c>
      <c r="C18" s="151" t="s">
        <v>218</v>
      </c>
      <c r="D18" s="44" t="s">
        <v>21</v>
      </c>
      <c r="E18" s="63"/>
      <c r="F18" s="63"/>
      <c r="G18" s="63"/>
      <c r="H18" s="63" t="s">
        <v>80</v>
      </c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54" t="s">
        <v>113</v>
      </c>
      <c r="V18" s="54" t="s">
        <v>41</v>
      </c>
      <c r="W18" s="54" t="s">
        <v>41</v>
      </c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54" t="s">
        <v>79</v>
      </c>
      <c r="AS18" s="54" t="s">
        <v>41</v>
      </c>
      <c r="AT18" s="54" t="s">
        <v>41</v>
      </c>
      <c r="AU18" s="54" t="s">
        <v>41</v>
      </c>
      <c r="AV18" s="54" t="s">
        <v>41</v>
      </c>
      <c r="AW18" s="54" t="s">
        <v>41</v>
      </c>
      <c r="AX18" s="54" t="s">
        <v>41</v>
      </c>
      <c r="AY18" s="54" t="s">
        <v>41</v>
      </c>
      <c r="AZ18" s="54" t="s">
        <v>41</v>
      </c>
      <c r="BA18" s="54" t="s">
        <v>41</v>
      </c>
      <c r="BB18" s="54" t="s">
        <v>41</v>
      </c>
      <c r="BC18" s="54" t="s">
        <v>41</v>
      </c>
      <c r="BD18" s="54" t="s">
        <v>41</v>
      </c>
      <c r="BE18" s="50"/>
    </row>
    <row r="19" spans="1:57" ht="30" customHeight="1" thickBot="1">
      <c r="A19" s="106"/>
      <c r="B19" s="47" t="s">
        <v>195</v>
      </c>
      <c r="C19" s="49" t="s">
        <v>143</v>
      </c>
      <c r="D19" s="44" t="s">
        <v>21</v>
      </c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 t="s">
        <v>158</v>
      </c>
      <c r="S19" s="63" t="s">
        <v>158</v>
      </c>
      <c r="T19" s="63"/>
      <c r="U19" s="54" t="s">
        <v>113</v>
      </c>
      <c r="V19" s="54" t="s">
        <v>41</v>
      </c>
      <c r="W19" s="54" t="s">
        <v>41</v>
      </c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 t="s">
        <v>158</v>
      </c>
      <c r="AN19" s="63" t="s">
        <v>158</v>
      </c>
      <c r="AO19" s="63" t="s">
        <v>220</v>
      </c>
      <c r="AP19" s="63"/>
      <c r="AQ19" s="63"/>
      <c r="AR19" s="54" t="s">
        <v>113</v>
      </c>
      <c r="AS19" s="54" t="s">
        <v>41</v>
      </c>
      <c r="AT19" s="54" t="s">
        <v>41</v>
      </c>
      <c r="AU19" s="54" t="s">
        <v>41</v>
      </c>
      <c r="AV19" s="54" t="s">
        <v>41</v>
      </c>
      <c r="AW19" s="54" t="s">
        <v>41</v>
      </c>
      <c r="AX19" s="54" t="s">
        <v>41</v>
      </c>
      <c r="AY19" s="54" t="s">
        <v>41</v>
      </c>
      <c r="AZ19" s="54" t="s">
        <v>41</v>
      </c>
      <c r="BA19" s="54" t="s">
        <v>41</v>
      </c>
      <c r="BB19" s="54" t="s">
        <v>41</v>
      </c>
      <c r="BC19" s="54" t="s">
        <v>41</v>
      </c>
      <c r="BD19" s="54" t="s">
        <v>41</v>
      </c>
      <c r="BE19" s="50"/>
    </row>
    <row r="20" spans="1:57" ht="30" customHeight="1" thickBot="1">
      <c r="A20" s="106"/>
      <c r="B20" s="47" t="s">
        <v>196</v>
      </c>
      <c r="C20" s="49" t="s">
        <v>157</v>
      </c>
      <c r="D20" s="44" t="s">
        <v>21</v>
      </c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 t="s">
        <v>159</v>
      </c>
      <c r="U20" s="54" t="s">
        <v>113</v>
      </c>
      <c r="V20" s="54" t="s">
        <v>41</v>
      </c>
      <c r="W20" s="54" t="s">
        <v>41</v>
      </c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 t="s">
        <v>159</v>
      </c>
      <c r="AQ20" s="61" t="s">
        <v>221</v>
      </c>
      <c r="AR20" s="54" t="s">
        <v>113</v>
      </c>
      <c r="AS20" s="54" t="s">
        <v>41</v>
      </c>
      <c r="AT20" s="54" t="s">
        <v>41</v>
      </c>
      <c r="AU20" s="54" t="s">
        <v>41</v>
      </c>
      <c r="AV20" s="54" t="s">
        <v>41</v>
      </c>
      <c r="AW20" s="54" t="s">
        <v>41</v>
      </c>
      <c r="AX20" s="54" t="s">
        <v>41</v>
      </c>
      <c r="AY20" s="54" t="s">
        <v>41</v>
      </c>
      <c r="AZ20" s="54" t="s">
        <v>41</v>
      </c>
      <c r="BA20" s="54" t="s">
        <v>41</v>
      </c>
      <c r="BB20" s="54" t="s">
        <v>41</v>
      </c>
      <c r="BC20" s="54" t="s">
        <v>41</v>
      </c>
      <c r="BD20" s="54" t="s">
        <v>41</v>
      </c>
      <c r="BE20" s="50"/>
    </row>
    <row r="21" spans="1:57" ht="21.75" customHeight="1" thickBot="1">
      <c r="A21" s="26"/>
      <c r="B21" s="99" t="s">
        <v>62</v>
      </c>
      <c r="C21" s="99"/>
      <c r="D21" s="99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 t="s">
        <v>113</v>
      </c>
      <c r="V21" s="54" t="s">
        <v>41</v>
      </c>
      <c r="W21" s="54" t="s">
        <v>41</v>
      </c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 t="s">
        <v>113</v>
      </c>
      <c r="AS21" s="54" t="s">
        <v>41</v>
      </c>
      <c r="AT21" s="54" t="s">
        <v>41</v>
      </c>
      <c r="AU21" s="54" t="s">
        <v>41</v>
      </c>
      <c r="AV21" s="54" t="s">
        <v>41</v>
      </c>
      <c r="AW21" s="54" t="s">
        <v>41</v>
      </c>
      <c r="AX21" s="54" t="s">
        <v>41</v>
      </c>
      <c r="AY21" s="54" t="s">
        <v>41</v>
      </c>
      <c r="AZ21" s="54" t="s">
        <v>41</v>
      </c>
      <c r="BA21" s="54" t="s">
        <v>41</v>
      </c>
      <c r="BB21" s="54" t="s">
        <v>41</v>
      </c>
      <c r="BC21" s="54" t="s">
        <v>41</v>
      </c>
      <c r="BD21" s="54" t="s">
        <v>41</v>
      </c>
      <c r="BE21" s="66" t="s">
        <v>225</v>
      </c>
    </row>
    <row r="22" ht="15">
      <c r="BE22" s="125"/>
    </row>
  </sheetData>
  <sheetProtection/>
  <mergeCells count="22">
    <mergeCell ref="B21:D21"/>
    <mergeCell ref="BA2:BC2"/>
    <mergeCell ref="BE2:BE4"/>
    <mergeCell ref="E3:BD3"/>
    <mergeCell ref="A5:BE5"/>
    <mergeCell ref="A7:A20"/>
    <mergeCell ref="AA2:AC2"/>
    <mergeCell ref="AE2:AG2"/>
    <mergeCell ref="AI2:AL2"/>
    <mergeCell ref="AN2:AP2"/>
    <mergeCell ref="AR2:AU2"/>
    <mergeCell ref="AW2:AY2"/>
    <mergeCell ref="A1:BE1"/>
    <mergeCell ref="A2:A4"/>
    <mergeCell ref="B2:B4"/>
    <mergeCell ref="C2:C4"/>
    <mergeCell ref="D2:D4"/>
    <mergeCell ref="F2:H2"/>
    <mergeCell ref="J2:L2"/>
    <mergeCell ref="N2:P2"/>
    <mergeCell ref="R2:U2"/>
    <mergeCell ref="W2:Y2"/>
  </mergeCells>
  <hyperlinks>
    <hyperlink ref="BE2" r:id="rId1" display="_ftn1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E18"/>
  <sheetViews>
    <sheetView tabSelected="1" zoomScale="71" zoomScaleNormal="71" zoomScalePageLayoutView="0" workbookViewId="0" topLeftCell="V1">
      <selection activeCell="BE16" sqref="BE16"/>
    </sheetView>
  </sheetViews>
  <sheetFormatPr defaultColWidth="9.00390625" defaultRowHeight="12.75"/>
  <cols>
    <col min="1" max="1" width="3.625" style="0" customWidth="1"/>
    <col min="2" max="2" width="11.625" style="0" customWidth="1"/>
    <col min="3" max="3" width="28.375" style="0" customWidth="1"/>
    <col min="4" max="4" width="7.00390625" style="0" customWidth="1"/>
    <col min="5" max="10" width="3.75390625" style="0" customWidth="1"/>
    <col min="11" max="11" width="5.125" style="0" customWidth="1"/>
    <col min="12" max="12" width="6.125" style="0" customWidth="1"/>
    <col min="13" max="13" width="5.625" style="0" customWidth="1"/>
    <col min="14" max="14" width="7.00390625" style="0" customWidth="1"/>
    <col min="15" max="15" width="4.875" style="0" customWidth="1"/>
    <col min="16" max="16" width="4.375" style="0" customWidth="1"/>
    <col min="17" max="17" width="4.25390625" style="0" customWidth="1"/>
    <col min="18" max="18" width="7.625" style="0" customWidth="1"/>
    <col min="19" max="19" width="5.00390625" style="0" customWidth="1"/>
    <col min="20" max="20" width="4.75390625" style="0" customWidth="1"/>
    <col min="21" max="21" width="6.875" style="0" customWidth="1"/>
    <col min="22" max="31" width="3.75390625" style="0" customWidth="1"/>
    <col min="32" max="32" width="6.875" style="0" customWidth="1"/>
    <col min="33" max="33" width="8.125" style="0" customWidth="1"/>
    <col min="34" max="34" width="5.25390625" style="0" customWidth="1"/>
    <col min="35" max="35" width="4.625" style="0" customWidth="1"/>
    <col min="36" max="36" width="5.625" style="0" customWidth="1"/>
    <col min="37" max="37" width="7.25390625" style="0" customWidth="1"/>
    <col min="38" max="39" width="4.625" style="0" customWidth="1"/>
    <col min="40" max="40" width="5.25390625" style="0" customWidth="1"/>
    <col min="41" max="41" width="7.625" style="0" customWidth="1"/>
    <col min="42" max="42" width="4.75390625" style="0" customWidth="1"/>
    <col min="43" max="43" width="6.25390625" style="0" customWidth="1"/>
    <col min="44" max="44" width="6.75390625" style="0" customWidth="1"/>
    <col min="45" max="45" width="5.75390625" style="0" customWidth="1"/>
    <col min="46" max="46" width="5.125" style="0" customWidth="1"/>
    <col min="47" max="47" width="4.125" style="0" customWidth="1"/>
    <col min="48" max="56" width="3.75390625" style="0" customWidth="1"/>
    <col min="57" max="57" width="26.375" style="0" customWidth="1"/>
  </cols>
  <sheetData>
    <row r="1" spans="1:57" ht="16.5" thickBot="1">
      <c r="A1" s="108" t="s">
        <v>226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</row>
    <row r="2" spans="1:57" ht="53.25" customHeight="1" thickBot="1">
      <c r="A2" s="100" t="s">
        <v>1</v>
      </c>
      <c r="B2" s="100" t="s">
        <v>2</v>
      </c>
      <c r="C2" s="100" t="s">
        <v>3</v>
      </c>
      <c r="D2" s="100" t="s">
        <v>4</v>
      </c>
      <c r="E2" s="40" t="s">
        <v>173</v>
      </c>
      <c r="F2" s="128" t="s">
        <v>5</v>
      </c>
      <c r="G2" s="129"/>
      <c r="H2" s="129"/>
      <c r="I2" s="40" t="s">
        <v>174</v>
      </c>
      <c r="J2" s="128" t="s">
        <v>6</v>
      </c>
      <c r="K2" s="128"/>
      <c r="L2" s="128"/>
      <c r="M2" s="40" t="s">
        <v>175</v>
      </c>
      <c r="N2" s="130" t="s">
        <v>7</v>
      </c>
      <c r="O2" s="130"/>
      <c r="P2" s="130"/>
      <c r="Q2" s="131" t="s">
        <v>176</v>
      </c>
      <c r="R2" s="130" t="s">
        <v>8</v>
      </c>
      <c r="S2" s="130"/>
      <c r="T2" s="130"/>
      <c r="U2" s="130"/>
      <c r="V2" s="131" t="s">
        <v>177</v>
      </c>
      <c r="W2" s="130" t="s">
        <v>9</v>
      </c>
      <c r="X2" s="130"/>
      <c r="Y2" s="130"/>
      <c r="Z2" s="131" t="s">
        <v>178</v>
      </c>
      <c r="AA2" s="130" t="s">
        <v>10</v>
      </c>
      <c r="AB2" s="130"/>
      <c r="AC2" s="130"/>
      <c r="AD2" s="131" t="s">
        <v>179</v>
      </c>
      <c r="AE2" s="130" t="s">
        <v>11</v>
      </c>
      <c r="AF2" s="130"/>
      <c r="AG2" s="130"/>
      <c r="AH2" s="40" t="s">
        <v>180</v>
      </c>
      <c r="AI2" s="128" t="s">
        <v>12</v>
      </c>
      <c r="AJ2" s="128"/>
      <c r="AK2" s="128"/>
      <c r="AL2" s="128"/>
      <c r="AM2" s="40" t="s">
        <v>181</v>
      </c>
      <c r="AN2" s="128" t="s">
        <v>13</v>
      </c>
      <c r="AO2" s="128"/>
      <c r="AP2" s="128"/>
      <c r="AQ2" s="40" t="s">
        <v>182</v>
      </c>
      <c r="AR2" s="128" t="s">
        <v>14</v>
      </c>
      <c r="AS2" s="128"/>
      <c r="AT2" s="128"/>
      <c r="AU2" s="128"/>
      <c r="AV2" s="40" t="s">
        <v>183</v>
      </c>
      <c r="AW2" s="128" t="s">
        <v>15</v>
      </c>
      <c r="AX2" s="128"/>
      <c r="AY2" s="128"/>
      <c r="AZ2" s="131" t="s">
        <v>184</v>
      </c>
      <c r="BA2" s="128" t="s">
        <v>16</v>
      </c>
      <c r="BB2" s="128"/>
      <c r="BC2" s="128"/>
      <c r="BD2" s="40" t="s">
        <v>185</v>
      </c>
      <c r="BE2" s="132" t="s">
        <v>17</v>
      </c>
    </row>
    <row r="3" spans="1:57" ht="18" customHeight="1" thickBot="1">
      <c r="A3" s="101"/>
      <c r="B3" s="101"/>
      <c r="C3" s="101"/>
      <c r="D3" s="101"/>
      <c r="E3" s="128" t="s">
        <v>18</v>
      </c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32"/>
    </row>
    <row r="4" spans="1:57" ht="13.5" thickBot="1">
      <c r="A4" s="102"/>
      <c r="B4" s="102"/>
      <c r="C4" s="102"/>
      <c r="D4" s="102"/>
      <c r="E4" s="40">
        <v>36</v>
      </c>
      <c r="F4" s="40">
        <v>37</v>
      </c>
      <c r="G4" s="40">
        <v>38</v>
      </c>
      <c r="H4" s="40">
        <v>39</v>
      </c>
      <c r="I4" s="40">
        <v>40</v>
      </c>
      <c r="J4" s="40">
        <v>41</v>
      </c>
      <c r="K4" s="40">
        <v>42</v>
      </c>
      <c r="L4" s="40">
        <v>43</v>
      </c>
      <c r="M4" s="40">
        <v>44</v>
      </c>
      <c r="N4" s="40">
        <v>45</v>
      </c>
      <c r="O4" s="40">
        <v>46</v>
      </c>
      <c r="P4" s="40">
        <v>47</v>
      </c>
      <c r="Q4" s="40">
        <v>48</v>
      </c>
      <c r="R4" s="40">
        <v>49</v>
      </c>
      <c r="S4" s="40">
        <v>50</v>
      </c>
      <c r="T4" s="40">
        <v>51</v>
      </c>
      <c r="U4" s="40">
        <v>52</v>
      </c>
      <c r="V4" s="40">
        <v>1</v>
      </c>
      <c r="W4" s="133">
        <v>2</v>
      </c>
      <c r="X4" s="133">
        <v>3</v>
      </c>
      <c r="Y4" s="133">
        <v>4</v>
      </c>
      <c r="Z4" s="133">
        <v>5</v>
      </c>
      <c r="AA4" s="131">
        <v>6</v>
      </c>
      <c r="AB4" s="133">
        <v>7</v>
      </c>
      <c r="AC4" s="133">
        <v>8</v>
      </c>
      <c r="AD4" s="133">
        <v>9</v>
      </c>
      <c r="AE4" s="133">
        <v>10</v>
      </c>
      <c r="AF4" s="131">
        <v>11</v>
      </c>
      <c r="AG4" s="133">
        <v>12</v>
      </c>
      <c r="AH4" s="133">
        <v>13</v>
      </c>
      <c r="AI4" s="133">
        <v>14</v>
      </c>
      <c r="AJ4" s="131">
        <v>15</v>
      </c>
      <c r="AK4" s="131">
        <v>16</v>
      </c>
      <c r="AL4" s="133">
        <v>17</v>
      </c>
      <c r="AM4" s="133">
        <v>18</v>
      </c>
      <c r="AN4" s="133">
        <v>19</v>
      </c>
      <c r="AO4" s="133">
        <v>20</v>
      </c>
      <c r="AP4" s="131">
        <v>21</v>
      </c>
      <c r="AQ4" s="133">
        <v>22</v>
      </c>
      <c r="AR4" s="133">
        <v>23</v>
      </c>
      <c r="AS4" s="133">
        <v>24</v>
      </c>
      <c r="AT4" s="133">
        <v>25</v>
      </c>
      <c r="AU4" s="131">
        <v>26</v>
      </c>
      <c r="AV4" s="133">
        <v>27</v>
      </c>
      <c r="AW4" s="133">
        <v>28</v>
      </c>
      <c r="AX4" s="133">
        <v>29</v>
      </c>
      <c r="AY4" s="133">
        <v>30</v>
      </c>
      <c r="AZ4" s="131">
        <v>31</v>
      </c>
      <c r="BA4" s="133">
        <v>32</v>
      </c>
      <c r="BB4" s="133">
        <v>33</v>
      </c>
      <c r="BC4" s="133">
        <v>34</v>
      </c>
      <c r="BD4" s="133">
        <v>35</v>
      </c>
      <c r="BE4" s="132"/>
    </row>
    <row r="5" spans="1:57" ht="13.5" thickBot="1">
      <c r="A5" s="96" t="s">
        <v>19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8"/>
    </row>
    <row r="6" spans="1:57" ht="13.5" thickBot="1">
      <c r="A6" s="15"/>
      <c r="B6" s="17"/>
      <c r="C6" s="17"/>
      <c r="D6" s="20"/>
      <c r="E6" s="15">
        <v>1</v>
      </c>
      <c r="F6" s="15">
        <v>2</v>
      </c>
      <c r="G6" s="15">
        <v>3</v>
      </c>
      <c r="H6" s="15">
        <v>4</v>
      </c>
      <c r="I6" s="16">
        <v>5</v>
      </c>
      <c r="J6" s="17">
        <v>6</v>
      </c>
      <c r="K6" s="17">
        <v>7</v>
      </c>
      <c r="L6" s="17">
        <v>8</v>
      </c>
      <c r="M6" s="17">
        <v>9</v>
      </c>
      <c r="N6" s="17">
        <v>10</v>
      </c>
      <c r="O6" s="17">
        <v>11</v>
      </c>
      <c r="P6" s="17">
        <v>12</v>
      </c>
      <c r="Q6" s="17">
        <v>13</v>
      </c>
      <c r="R6" s="19">
        <v>14</v>
      </c>
      <c r="S6" s="17">
        <v>15</v>
      </c>
      <c r="T6" s="19">
        <v>16</v>
      </c>
      <c r="U6" s="19">
        <v>17</v>
      </c>
      <c r="V6" s="46">
        <v>18</v>
      </c>
      <c r="W6" s="46">
        <v>19</v>
      </c>
      <c r="X6" s="17">
        <v>20</v>
      </c>
      <c r="Y6" s="17">
        <v>21</v>
      </c>
      <c r="Z6" s="17">
        <v>22</v>
      </c>
      <c r="AA6" s="17">
        <v>23</v>
      </c>
      <c r="AB6" s="17">
        <v>24</v>
      </c>
      <c r="AC6" s="17">
        <v>25</v>
      </c>
      <c r="AD6" s="17">
        <v>26</v>
      </c>
      <c r="AE6" s="17">
        <v>27</v>
      </c>
      <c r="AF6" s="17">
        <v>28</v>
      </c>
      <c r="AG6" s="18">
        <v>29</v>
      </c>
      <c r="AH6" s="17">
        <v>30</v>
      </c>
      <c r="AI6" s="17">
        <v>31</v>
      </c>
      <c r="AJ6" s="19">
        <v>32</v>
      </c>
      <c r="AK6" s="19">
        <v>33</v>
      </c>
      <c r="AL6" s="19">
        <v>34</v>
      </c>
      <c r="AM6" s="19">
        <v>35</v>
      </c>
      <c r="AN6" s="17">
        <v>36</v>
      </c>
      <c r="AO6" s="17">
        <v>37</v>
      </c>
      <c r="AP6" s="18">
        <v>38</v>
      </c>
      <c r="AQ6" s="18">
        <v>39</v>
      </c>
      <c r="AR6" s="17">
        <v>40</v>
      </c>
      <c r="AS6" s="19">
        <v>41</v>
      </c>
      <c r="AT6" s="19">
        <v>42</v>
      </c>
      <c r="AU6" s="19">
        <v>43</v>
      </c>
      <c r="AV6" s="17">
        <v>44</v>
      </c>
      <c r="AW6" s="17">
        <v>45</v>
      </c>
      <c r="AX6" s="17">
        <v>46</v>
      </c>
      <c r="AY6" s="17">
        <v>47</v>
      </c>
      <c r="AZ6" s="17">
        <v>48</v>
      </c>
      <c r="BA6" s="17">
        <v>49</v>
      </c>
      <c r="BB6" s="17">
        <v>50</v>
      </c>
      <c r="BC6" s="17">
        <v>51</v>
      </c>
      <c r="BD6" s="17">
        <v>52</v>
      </c>
      <c r="BE6" s="152"/>
    </row>
    <row r="7" spans="1:57" ht="28.5" customHeight="1" thickBot="1">
      <c r="A7" s="106"/>
      <c r="B7" s="77" t="s">
        <v>134</v>
      </c>
      <c r="C7" s="77" t="s">
        <v>189</v>
      </c>
      <c r="D7" s="45" t="s">
        <v>21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 t="s">
        <v>41</v>
      </c>
      <c r="W7" s="54" t="s">
        <v>41</v>
      </c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66" t="s">
        <v>113</v>
      </c>
      <c r="AT7" s="54" t="s">
        <v>227</v>
      </c>
      <c r="AU7" s="54" t="s">
        <v>227</v>
      </c>
      <c r="AV7" s="54" t="s">
        <v>41</v>
      </c>
      <c r="AW7" s="54" t="s">
        <v>41</v>
      </c>
      <c r="AX7" s="54" t="s">
        <v>41</v>
      </c>
      <c r="AY7" s="54" t="s">
        <v>41</v>
      </c>
      <c r="AZ7" s="54" t="s">
        <v>41</v>
      </c>
      <c r="BA7" s="54" t="s">
        <v>41</v>
      </c>
      <c r="BB7" s="54" t="s">
        <v>41</v>
      </c>
      <c r="BC7" s="54" t="s">
        <v>41</v>
      </c>
      <c r="BD7" s="54" t="s">
        <v>41</v>
      </c>
      <c r="BE7" s="66" t="s">
        <v>233</v>
      </c>
    </row>
    <row r="8" spans="1:57" ht="63" customHeight="1" thickBot="1">
      <c r="A8" s="106"/>
      <c r="B8" s="149" t="s">
        <v>197</v>
      </c>
      <c r="C8" s="75" t="s">
        <v>198</v>
      </c>
      <c r="D8" s="45" t="s">
        <v>21</v>
      </c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 t="s">
        <v>41</v>
      </c>
      <c r="W8" s="54" t="s">
        <v>41</v>
      </c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66" t="s">
        <v>230</v>
      </c>
      <c r="AT8" s="54" t="s">
        <v>227</v>
      </c>
      <c r="AU8" s="54" t="s">
        <v>227</v>
      </c>
      <c r="AV8" s="54" t="s">
        <v>41</v>
      </c>
      <c r="AW8" s="54" t="s">
        <v>41</v>
      </c>
      <c r="AX8" s="54" t="s">
        <v>41</v>
      </c>
      <c r="AY8" s="54" t="s">
        <v>41</v>
      </c>
      <c r="AZ8" s="54" t="s">
        <v>41</v>
      </c>
      <c r="BA8" s="54" t="s">
        <v>41</v>
      </c>
      <c r="BB8" s="54" t="s">
        <v>41</v>
      </c>
      <c r="BC8" s="54" t="s">
        <v>41</v>
      </c>
      <c r="BD8" s="54" t="s">
        <v>41</v>
      </c>
      <c r="BE8" s="66" t="s">
        <v>231</v>
      </c>
    </row>
    <row r="9" spans="1:57" ht="57.75" customHeight="1" thickBot="1">
      <c r="A9" s="106"/>
      <c r="B9" s="150" t="s">
        <v>199</v>
      </c>
      <c r="C9" s="49" t="s">
        <v>200</v>
      </c>
      <c r="D9" s="44" t="s">
        <v>21</v>
      </c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54" t="s">
        <v>41</v>
      </c>
      <c r="W9" s="54" t="s">
        <v>41</v>
      </c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6" t="s">
        <v>229</v>
      </c>
      <c r="AT9" s="54" t="s">
        <v>227</v>
      </c>
      <c r="AU9" s="54" t="s">
        <v>227</v>
      </c>
      <c r="AV9" s="54" t="s">
        <v>41</v>
      </c>
      <c r="AW9" s="54" t="s">
        <v>41</v>
      </c>
      <c r="AX9" s="54" t="s">
        <v>41</v>
      </c>
      <c r="AY9" s="54" t="s">
        <v>41</v>
      </c>
      <c r="AZ9" s="54" t="s">
        <v>41</v>
      </c>
      <c r="BA9" s="54" t="s">
        <v>41</v>
      </c>
      <c r="BB9" s="54" t="s">
        <v>41</v>
      </c>
      <c r="BC9" s="54" t="s">
        <v>41</v>
      </c>
      <c r="BD9" s="54" t="s">
        <v>41</v>
      </c>
      <c r="BE9" s="50"/>
    </row>
    <row r="10" spans="1:57" ht="51" customHeight="1" thickBot="1">
      <c r="A10" s="106"/>
      <c r="B10" s="150" t="s">
        <v>201</v>
      </c>
      <c r="C10" s="49" t="s">
        <v>202</v>
      </c>
      <c r="D10" s="44" t="s">
        <v>21</v>
      </c>
      <c r="E10" s="63"/>
      <c r="F10" s="63"/>
      <c r="G10" s="63"/>
      <c r="H10" s="63"/>
      <c r="I10" s="63"/>
      <c r="J10" s="63" t="s">
        <v>80</v>
      </c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54" t="s">
        <v>41</v>
      </c>
      <c r="W10" s="54" t="s">
        <v>41</v>
      </c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6" t="s">
        <v>229</v>
      </c>
      <c r="AT10" s="54" t="s">
        <v>227</v>
      </c>
      <c r="AU10" s="54" t="s">
        <v>227</v>
      </c>
      <c r="AV10" s="54" t="s">
        <v>41</v>
      </c>
      <c r="AW10" s="54" t="s">
        <v>41</v>
      </c>
      <c r="AX10" s="54" t="s">
        <v>41</v>
      </c>
      <c r="AY10" s="54" t="s">
        <v>41</v>
      </c>
      <c r="AZ10" s="54" t="s">
        <v>41</v>
      </c>
      <c r="BA10" s="54" t="s">
        <v>41</v>
      </c>
      <c r="BB10" s="54" t="s">
        <v>41</v>
      </c>
      <c r="BC10" s="54" t="s">
        <v>41</v>
      </c>
      <c r="BD10" s="54" t="s">
        <v>41</v>
      </c>
      <c r="BE10" s="50"/>
    </row>
    <row r="11" spans="1:57" ht="19.5" customHeight="1" thickBot="1">
      <c r="A11" s="106"/>
      <c r="B11" s="78" t="s">
        <v>203</v>
      </c>
      <c r="C11" s="47" t="s">
        <v>143</v>
      </c>
      <c r="D11" s="44" t="s">
        <v>21</v>
      </c>
      <c r="E11" s="63"/>
      <c r="F11" s="63"/>
      <c r="G11" s="63"/>
      <c r="H11" s="63"/>
      <c r="I11" s="63"/>
      <c r="J11" s="63"/>
      <c r="K11" s="63" t="s">
        <v>158</v>
      </c>
      <c r="L11" s="63" t="s">
        <v>220</v>
      </c>
      <c r="M11" s="63"/>
      <c r="N11" s="63"/>
      <c r="O11" s="63"/>
      <c r="P11" s="63"/>
      <c r="Q11" s="63"/>
      <c r="R11" s="63"/>
      <c r="S11" s="63"/>
      <c r="T11" s="63"/>
      <c r="U11" s="63"/>
      <c r="V11" s="54" t="s">
        <v>41</v>
      </c>
      <c r="W11" s="54" t="s">
        <v>41</v>
      </c>
      <c r="X11" s="63"/>
      <c r="Y11" s="63"/>
      <c r="Z11" s="63"/>
      <c r="AA11" s="63"/>
      <c r="AB11" s="63"/>
      <c r="AC11" s="63"/>
      <c r="AD11" s="63"/>
      <c r="AE11" s="63"/>
      <c r="AF11" s="63" t="s">
        <v>158</v>
      </c>
      <c r="AG11" s="63" t="s">
        <v>220</v>
      </c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6" t="s">
        <v>113</v>
      </c>
      <c r="AT11" s="54" t="s">
        <v>227</v>
      </c>
      <c r="AU11" s="54" t="s">
        <v>227</v>
      </c>
      <c r="AV11" s="54" t="s">
        <v>41</v>
      </c>
      <c r="AW11" s="54" t="s">
        <v>41</v>
      </c>
      <c r="AX11" s="54" t="s">
        <v>41</v>
      </c>
      <c r="AY11" s="54" t="s">
        <v>41</v>
      </c>
      <c r="AZ11" s="54" t="s">
        <v>41</v>
      </c>
      <c r="BA11" s="54" t="s">
        <v>41</v>
      </c>
      <c r="BB11" s="54" t="s">
        <v>41</v>
      </c>
      <c r="BC11" s="54" t="s">
        <v>41</v>
      </c>
      <c r="BD11" s="54" t="s">
        <v>41</v>
      </c>
      <c r="BE11" s="50"/>
    </row>
    <row r="12" spans="1:57" ht="24" customHeight="1" thickBot="1">
      <c r="A12" s="106"/>
      <c r="B12" s="78" t="s">
        <v>204</v>
      </c>
      <c r="C12" s="49" t="s">
        <v>157</v>
      </c>
      <c r="D12" s="44" t="s">
        <v>21</v>
      </c>
      <c r="E12" s="63"/>
      <c r="F12" s="63"/>
      <c r="G12" s="63"/>
      <c r="H12" s="63"/>
      <c r="I12" s="63"/>
      <c r="J12" s="63"/>
      <c r="K12" s="63"/>
      <c r="L12" s="63"/>
      <c r="M12" s="63" t="s">
        <v>159</v>
      </c>
      <c r="N12" s="63" t="s">
        <v>221</v>
      </c>
      <c r="O12" s="63"/>
      <c r="P12" s="63"/>
      <c r="Q12" s="63"/>
      <c r="R12" s="63"/>
      <c r="S12" s="63"/>
      <c r="T12" s="63"/>
      <c r="U12" s="63"/>
      <c r="V12" s="54" t="s">
        <v>41</v>
      </c>
      <c r="W12" s="54" t="s">
        <v>41</v>
      </c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 t="s">
        <v>159</v>
      </c>
      <c r="AI12" s="63" t="s">
        <v>159</v>
      </c>
      <c r="AJ12" s="63" t="s">
        <v>159</v>
      </c>
      <c r="AK12" s="63" t="s">
        <v>221</v>
      </c>
      <c r="AL12" s="63"/>
      <c r="AM12" s="63"/>
      <c r="AN12" s="63"/>
      <c r="AO12" s="63"/>
      <c r="AP12" s="63"/>
      <c r="AQ12" s="63"/>
      <c r="AR12" s="63"/>
      <c r="AS12" s="66" t="s">
        <v>113</v>
      </c>
      <c r="AT12" s="54" t="s">
        <v>227</v>
      </c>
      <c r="AU12" s="54" t="s">
        <v>227</v>
      </c>
      <c r="AV12" s="54" t="s">
        <v>41</v>
      </c>
      <c r="AW12" s="54" t="s">
        <v>41</v>
      </c>
      <c r="AX12" s="54" t="s">
        <v>41</v>
      </c>
      <c r="AY12" s="54" t="s">
        <v>41</v>
      </c>
      <c r="AZ12" s="54" t="s">
        <v>41</v>
      </c>
      <c r="BA12" s="54" t="s">
        <v>41</v>
      </c>
      <c r="BB12" s="54" t="s">
        <v>41</v>
      </c>
      <c r="BC12" s="54" t="s">
        <v>41</v>
      </c>
      <c r="BD12" s="54" t="s">
        <v>41</v>
      </c>
      <c r="BE12" s="50"/>
    </row>
    <row r="13" spans="1:57" ht="72.75" customHeight="1" thickBot="1">
      <c r="A13" s="106"/>
      <c r="B13" s="149" t="s">
        <v>205</v>
      </c>
      <c r="C13" s="75" t="s">
        <v>206</v>
      </c>
      <c r="D13" s="45" t="s">
        <v>21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 t="s">
        <v>41</v>
      </c>
      <c r="W13" s="54" t="s">
        <v>41</v>
      </c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66" t="s">
        <v>230</v>
      </c>
      <c r="AT13" s="54" t="s">
        <v>227</v>
      </c>
      <c r="AU13" s="54" t="s">
        <v>227</v>
      </c>
      <c r="AV13" s="54" t="s">
        <v>41</v>
      </c>
      <c r="AW13" s="54" t="s">
        <v>41</v>
      </c>
      <c r="AX13" s="54" t="s">
        <v>41</v>
      </c>
      <c r="AY13" s="54" t="s">
        <v>41</v>
      </c>
      <c r="AZ13" s="54" t="s">
        <v>41</v>
      </c>
      <c r="BA13" s="54" t="s">
        <v>41</v>
      </c>
      <c r="BB13" s="54" t="s">
        <v>41</v>
      </c>
      <c r="BC13" s="54" t="s">
        <v>41</v>
      </c>
      <c r="BD13" s="54" t="s">
        <v>41</v>
      </c>
      <c r="BE13" s="66" t="s">
        <v>231</v>
      </c>
    </row>
    <row r="14" spans="1:57" ht="52.5" customHeight="1" thickBot="1">
      <c r="A14" s="106"/>
      <c r="B14" s="150" t="s">
        <v>207</v>
      </c>
      <c r="C14" s="49" t="s">
        <v>208</v>
      </c>
      <c r="D14" s="44" t="s">
        <v>21</v>
      </c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54" t="s">
        <v>41</v>
      </c>
      <c r="W14" s="54" t="s">
        <v>41</v>
      </c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6" t="s">
        <v>232</v>
      </c>
      <c r="AT14" s="54" t="s">
        <v>227</v>
      </c>
      <c r="AU14" s="54" t="s">
        <v>227</v>
      </c>
      <c r="AV14" s="54" t="s">
        <v>41</v>
      </c>
      <c r="AW14" s="54" t="s">
        <v>41</v>
      </c>
      <c r="AX14" s="54" t="s">
        <v>41</v>
      </c>
      <c r="AY14" s="54" t="s">
        <v>41</v>
      </c>
      <c r="AZ14" s="54" t="s">
        <v>41</v>
      </c>
      <c r="BA14" s="54" t="s">
        <v>41</v>
      </c>
      <c r="BB14" s="54" t="s">
        <v>41</v>
      </c>
      <c r="BC14" s="54" t="s">
        <v>41</v>
      </c>
      <c r="BD14" s="54" t="s">
        <v>41</v>
      </c>
      <c r="BE14" s="50"/>
    </row>
    <row r="15" spans="1:57" ht="55.5" customHeight="1" thickBot="1">
      <c r="A15" s="106"/>
      <c r="B15" s="150" t="s">
        <v>209</v>
      </c>
      <c r="C15" s="49" t="s">
        <v>210</v>
      </c>
      <c r="D15" s="44" t="s">
        <v>21</v>
      </c>
      <c r="E15" s="63"/>
      <c r="F15" s="63"/>
      <c r="G15" s="63"/>
      <c r="H15" s="63"/>
      <c r="I15" s="63"/>
      <c r="J15" s="63" t="s">
        <v>80</v>
      </c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54" t="s">
        <v>41</v>
      </c>
      <c r="W15" s="54" t="s">
        <v>41</v>
      </c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6" t="s">
        <v>232</v>
      </c>
      <c r="AT15" s="54" t="s">
        <v>227</v>
      </c>
      <c r="AU15" s="54" t="s">
        <v>227</v>
      </c>
      <c r="AV15" s="54" t="s">
        <v>41</v>
      </c>
      <c r="AW15" s="54" t="s">
        <v>41</v>
      </c>
      <c r="AX15" s="54" t="s">
        <v>41</v>
      </c>
      <c r="AY15" s="54" t="s">
        <v>41</v>
      </c>
      <c r="AZ15" s="54" t="s">
        <v>41</v>
      </c>
      <c r="BA15" s="54" t="s">
        <v>41</v>
      </c>
      <c r="BB15" s="54" t="s">
        <v>41</v>
      </c>
      <c r="BC15" s="54" t="s">
        <v>41</v>
      </c>
      <c r="BD15" s="54" t="s">
        <v>41</v>
      </c>
      <c r="BE15" s="50"/>
    </row>
    <row r="16" spans="1:57" ht="19.5" customHeight="1" thickBot="1">
      <c r="A16" s="106"/>
      <c r="B16" s="78" t="s">
        <v>211</v>
      </c>
      <c r="C16" s="47" t="s">
        <v>143</v>
      </c>
      <c r="D16" s="44" t="s">
        <v>21</v>
      </c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 t="s">
        <v>158</v>
      </c>
      <c r="P16" s="63" t="s">
        <v>158</v>
      </c>
      <c r="Q16" s="63" t="s">
        <v>158</v>
      </c>
      <c r="R16" s="63" t="s">
        <v>220</v>
      </c>
      <c r="S16" s="63"/>
      <c r="T16" s="63"/>
      <c r="U16" s="63"/>
      <c r="V16" s="54" t="s">
        <v>41</v>
      </c>
      <c r="W16" s="54" t="s">
        <v>41</v>
      </c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 t="s">
        <v>158</v>
      </c>
      <c r="AM16" s="63" t="s">
        <v>158</v>
      </c>
      <c r="AN16" s="63" t="s">
        <v>158</v>
      </c>
      <c r="AO16" s="63" t="s">
        <v>220</v>
      </c>
      <c r="AP16" s="63"/>
      <c r="AQ16" s="63"/>
      <c r="AR16" s="63"/>
      <c r="AS16" s="66" t="s">
        <v>113</v>
      </c>
      <c r="AT16" s="54" t="s">
        <v>227</v>
      </c>
      <c r="AU16" s="54" t="s">
        <v>227</v>
      </c>
      <c r="AV16" s="54" t="s">
        <v>41</v>
      </c>
      <c r="AW16" s="54" t="s">
        <v>41</v>
      </c>
      <c r="AX16" s="54" t="s">
        <v>41</v>
      </c>
      <c r="AY16" s="54" t="s">
        <v>41</v>
      </c>
      <c r="AZ16" s="54" t="s">
        <v>41</v>
      </c>
      <c r="BA16" s="54" t="s">
        <v>41</v>
      </c>
      <c r="BB16" s="54" t="s">
        <v>41</v>
      </c>
      <c r="BC16" s="54" t="s">
        <v>41</v>
      </c>
      <c r="BD16" s="54" t="s">
        <v>41</v>
      </c>
      <c r="BE16" s="50"/>
    </row>
    <row r="17" spans="1:57" ht="23.25" customHeight="1" thickBot="1">
      <c r="A17" s="106"/>
      <c r="B17" s="150" t="s">
        <v>228</v>
      </c>
      <c r="C17" s="49" t="s">
        <v>157</v>
      </c>
      <c r="D17" s="44" t="s">
        <v>21</v>
      </c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 t="s">
        <v>159</v>
      </c>
      <c r="T17" s="63" t="s">
        <v>159</v>
      </c>
      <c r="U17" s="63" t="s">
        <v>221</v>
      </c>
      <c r="V17" s="54" t="s">
        <v>41</v>
      </c>
      <c r="W17" s="54" t="s">
        <v>41</v>
      </c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 t="s">
        <v>159</v>
      </c>
      <c r="AQ17" s="63" t="s">
        <v>159</v>
      </c>
      <c r="AR17" s="63" t="s">
        <v>221</v>
      </c>
      <c r="AS17" s="66" t="s">
        <v>113</v>
      </c>
      <c r="AT17" s="54" t="s">
        <v>227</v>
      </c>
      <c r="AU17" s="54" t="s">
        <v>227</v>
      </c>
      <c r="AV17" s="54" t="s">
        <v>41</v>
      </c>
      <c r="AW17" s="54" t="s">
        <v>41</v>
      </c>
      <c r="AX17" s="54" t="s">
        <v>41</v>
      </c>
      <c r="AY17" s="54" t="s">
        <v>41</v>
      </c>
      <c r="AZ17" s="54" t="s">
        <v>41</v>
      </c>
      <c r="BA17" s="54" t="s">
        <v>41</v>
      </c>
      <c r="BB17" s="54" t="s">
        <v>41</v>
      </c>
      <c r="BC17" s="54" t="s">
        <v>41</v>
      </c>
      <c r="BD17" s="54" t="s">
        <v>41</v>
      </c>
      <c r="BE17" s="50"/>
    </row>
    <row r="18" spans="1:57" ht="24" customHeight="1" thickBot="1">
      <c r="A18" s="26"/>
      <c r="B18" s="99" t="s">
        <v>62</v>
      </c>
      <c r="C18" s="99"/>
      <c r="D18" s="99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 t="str">
        <f>V8</f>
        <v>к</v>
      </c>
      <c r="W18" s="54" t="str">
        <f>W8</f>
        <v>к</v>
      </c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66" t="s">
        <v>113</v>
      </c>
      <c r="AT18" s="54" t="s">
        <v>227</v>
      </c>
      <c r="AU18" s="54" t="s">
        <v>227</v>
      </c>
      <c r="AV18" s="54" t="s">
        <v>41</v>
      </c>
      <c r="AW18" s="54" t="s">
        <v>41</v>
      </c>
      <c r="AX18" s="54" t="s">
        <v>41</v>
      </c>
      <c r="AY18" s="54" t="s">
        <v>41</v>
      </c>
      <c r="AZ18" s="54" t="s">
        <v>41</v>
      </c>
      <c r="BA18" s="54" t="s">
        <v>41</v>
      </c>
      <c r="BB18" s="54" t="s">
        <v>41</v>
      </c>
      <c r="BC18" s="54" t="s">
        <v>41</v>
      </c>
      <c r="BD18" s="54" t="s">
        <v>41</v>
      </c>
      <c r="BE18" s="66" t="s">
        <v>233</v>
      </c>
    </row>
  </sheetData>
  <sheetProtection/>
  <mergeCells count="22">
    <mergeCell ref="B18:D18"/>
    <mergeCell ref="BA2:BC2"/>
    <mergeCell ref="BE2:BE4"/>
    <mergeCell ref="E3:BD3"/>
    <mergeCell ref="A5:BE5"/>
    <mergeCell ref="A7:A17"/>
    <mergeCell ref="AA2:AC2"/>
    <mergeCell ref="AE2:AG2"/>
    <mergeCell ref="AI2:AL2"/>
    <mergeCell ref="AN2:AP2"/>
    <mergeCell ref="AR2:AU2"/>
    <mergeCell ref="AW2:AY2"/>
    <mergeCell ref="A1:BE1"/>
    <mergeCell ref="A2:A4"/>
    <mergeCell ref="B2:B4"/>
    <mergeCell ref="C2:C4"/>
    <mergeCell ref="D2:D4"/>
    <mergeCell ref="F2:H2"/>
    <mergeCell ref="J2:L2"/>
    <mergeCell ref="N2:P2"/>
    <mergeCell ref="R2:U2"/>
    <mergeCell ref="W2:Y2"/>
  </mergeCells>
  <hyperlinks>
    <hyperlink ref="BE2" r:id="rId1" display="_ftn1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--</dc:creator>
  <cp:keywords/>
  <dc:description/>
  <cp:lastModifiedBy>1</cp:lastModifiedBy>
  <cp:lastPrinted>2018-12-11T05:58:20Z</cp:lastPrinted>
  <dcterms:created xsi:type="dcterms:W3CDTF">2008-04-14T07:52:44Z</dcterms:created>
  <dcterms:modified xsi:type="dcterms:W3CDTF">2021-04-19T08:05:29Z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